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6868\Desktop\"/>
    </mc:Choice>
  </mc:AlternateContent>
  <xr:revisionPtr revIDLastSave="0" documentId="8_{CB4A1752-E280-4549-8DB6-81FE4F2093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9" i="5" l="1"/>
  <c r="AQ20" i="5"/>
  <c r="AQ22" i="5"/>
  <c r="AQ23" i="5"/>
  <c r="AQ25" i="5"/>
  <c r="AQ26" i="5"/>
  <c r="AQ28" i="5"/>
  <c r="AQ29" i="5"/>
  <c r="AQ31" i="5"/>
  <c r="AQ32" i="5"/>
  <c r="AQ34" i="5"/>
  <c r="AQ35" i="5"/>
  <c r="AR450" i="5" l="1"/>
  <c r="AR451" i="5"/>
  <c r="AR449" i="5"/>
  <c r="AR459" i="5"/>
  <c r="AR460" i="5"/>
  <c r="AR458" i="5"/>
  <c r="AR453" i="5"/>
  <c r="AR454" i="5"/>
  <c r="AR455" i="5"/>
  <c r="AR456" i="5"/>
  <c r="AR457" i="5"/>
  <c r="AR452" i="5"/>
  <c r="AR447" i="5"/>
  <c r="AR448" i="5"/>
  <c r="AR446" i="5"/>
  <c r="AR441" i="5"/>
  <c r="AR442" i="5"/>
  <c r="AR443" i="5"/>
  <c r="AR444" i="5"/>
  <c r="AR445" i="5"/>
  <c r="AR440" i="5"/>
  <c r="AR438" i="5"/>
  <c r="AR439" i="5"/>
  <c r="AR437" i="5"/>
  <c r="AR432" i="5"/>
  <c r="AR433" i="5"/>
  <c r="AR434" i="5"/>
  <c r="AR435" i="5"/>
  <c r="AR436" i="5"/>
  <c r="AR431" i="5"/>
  <c r="AR429" i="5"/>
  <c r="AR430" i="5"/>
  <c r="AR428" i="5"/>
  <c r="AR426" i="5"/>
  <c r="AR427" i="5"/>
  <c r="AR425" i="5"/>
  <c r="AR420" i="5"/>
  <c r="AR421" i="5"/>
  <c r="AR422" i="5"/>
  <c r="AR423" i="5"/>
  <c r="AR424" i="5"/>
  <c r="AR419" i="5"/>
  <c r="AR417" i="5"/>
  <c r="AR418" i="5"/>
  <c r="AR416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9" i="5" l="1"/>
  <c r="AS429" i="5" s="1"/>
  <c r="AQ430" i="5"/>
  <c r="AQ432" i="5"/>
  <c r="AS432" i="5" s="1"/>
  <c r="AQ433" i="5"/>
  <c r="AS433" i="5" s="1"/>
  <c r="AQ435" i="5"/>
  <c r="AS435" i="5" s="1"/>
  <c r="AQ436" i="5"/>
  <c r="AS437" i="5"/>
  <c r="AQ438" i="5"/>
  <c r="AS438" i="5" s="1"/>
  <c r="AQ439" i="5"/>
  <c r="AS439" i="5" s="1"/>
  <c r="AS440" i="5"/>
  <c r="AQ441" i="5"/>
  <c r="AS441" i="5" s="1"/>
  <c r="AQ442" i="5"/>
  <c r="AS442" i="5" s="1"/>
  <c r="AS443" i="5"/>
  <c r="AQ444" i="5"/>
  <c r="AS444" i="5" s="1"/>
  <c r="AQ445" i="5"/>
  <c r="AS445" i="5" s="1"/>
  <c r="AS446" i="5"/>
  <c r="AQ447" i="5"/>
  <c r="AS447" i="5" s="1"/>
  <c r="AQ448" i="5"/>
  <c r="AS448" i="5" s="1"/>
  <c r="AS449" i="5"/>
  <c r="AQ450" i="5"/>
  <c r="AS450" i="5" s="1"/>
  <c r="AQ451" i="5"/>
  <c r="AS451" i="5" s="1"/>
  <c r="AS452" i="5"/>
  <c r="AQ453" i="5"/>
  <c r="AS453" i="5" s="1"/>
  <c r="AQ454" i="5"/>
  <c r="AS454" i="5" s="1"/>
  <c r="AQ455" i="5"/>
  <c r="AS455" i="5" s="1"/>
  <c r="AQ456" i="5"/>
  <c r="AS456" i="5" s="1"/>
  <c r="AQ457" i="5"/>
  <c r="AS457" i="5" s="1"/>
  <c r="AQ458" i="5"/>
  <c r="AS458" i="5" s="1"/>
  <c r="AQ459" i="5"/>
  <c r="AS459" i="5" s="1"/>
  <c r="AQ460" i="5"/>
  <c r="AS460" i="5" s="1"/>
  <c r="AS430" i="5"/>
  <c r="AS431" i="5"/>
  <c r="AS434" i="5"/>
  <c r="AS436" i="5"/>
  <c r="AQ380" i="5" l="1"/>
  <c r="AS380" i="5" s="1"/>
  <c r="AS381" i="5"/>
  <c r="AQ382" i="5"/>
  <c r="AS382" i="5" s="1"/>
  <c r="AQ383" i="5"/>
  <c r="AS383" i="5" s="1"/>
  <c r="AS384" i="5"/>
  <c r="AQ385" i="5"/>
  <c r="AS385" i="5" s="1"/>
  <c r="AQ386" i="5"/>
  <c r="AS386" i="5" s="1"/>
  <c r="AS387" i="5"/>
  <c r="AS388" i="5"/>
  <c r="AQ389" i="5"/>
  <c r="AS389" i="5" s="1"/>
  <c r="AS390" i="5"/>
  <c r="AQ391" i="5"/>
  <c r="AS391" i="5" s="1"/>
  <c r="AQ392" i="5"/>
  <c r="AS392" i="5" s="1"/>
  <c r="AS393" i="5"/>
  <c r="AQ394" i="5"/>
  <c r="AS394" i="5" s="1"/>
  <c r="AQ395" i="5"/>
  <c r="AS395" i="5" s="1"/>
  <c r="AS396" i="5"/>
  <c r="AQ397" i="5"/>
  <c r="AS397" i="5" s="1"/>
  <c r="AQ398" i="5"/>
  <c r="AS398" i="5" s="1"/>
  <c r="AS399" i="5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330" i="5"/>
  <c r="AS330" i="5" s="1"/>
  <c r="AQ331" i="5"/>
  <c r="AS331" i="5" s="1"/>
  <c r="AS332" i="5"/>
  <c r="AQ333" i="5"/>
  <c r="AS333" i="5" s="1"/>
  <c r="AQ334" i="5"/>
  <c r="AS334" i="5" s="1"/>
  <c r="AS335" i="5"/>
  <c r="AQ336" i="5"/>
  <c r="AS336" i="5" s="1"/>
  <c r="AQ337" i="5"/>
  <c r="AS337" i="5" s="1"/>
  <c r="AS338" i="5"/>
  <c r="AQ339" i="5"/>
  <c r="AS339" i="5" s="1"/>
  <c r="AQ340" i="5"/>
  <c r="AS340" i="5" s="1"/>
  <c r="AS341" i="5"/>
  <c r="AQ342" i="5"/>
  <c r="AS342" i="5" s="1"/>
  <c r="AQ343" i="5"/>
  <c r="AS343" i="5" s="1"/>
  <c r="AS344" i="5"/>
  <c r="AQ345" i="5"/>
  <c r="AS345" i="5" s="1"/>
  <c r="AQ346" i="5"/>
  <c r="AS346" i="5" s="1"/>
  <c r="AS347" i="5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S280" i="5"/>
  <c r="AQ281" i="5"/>
  <c r="AS281" i="5" s="1"/>
  <c r="AQ282" i="5"/>
  <c r="AS282" i="5" s="1"/>
  <c r="AS283" i="5"/>
  <c r="AQ284" i="5"/>
  <c r="AS284" i="5" s="1"/>
  <c r="AQ285" i="5"/>
  <c r="AS285" i="5" s="1"/>
  <c r="AS286" i="5"/>
  <c r="AQ287" i="5"/>
  <c r="AS287" i="5" s="1"/>
  <c r="AQ288" i="5"/>
  <c r="AS288" i="5" s="1"/>
  <c r="AS289" i="5"/>
  <c r="AQ290" i="5"/>
  <c r="AS290" i="5" s="1"/>
  <c r="AQ291" i="5"/>
  <c r="AS291" i="5" s="1"/>
  <c r="AS292" i="5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S240" i="5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S237" i="5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S154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S151" i="5"/>
  <c r="AQ150" i="5"/>
  <c r="AS150" i="5" s="1"/>
  <c r="AQ149" i="5"/>
  <c r="AS149" i="5" s="1"/>
  <c r="AS148" i="5"/>
  <c r="AQ147" i="5"/>
  <c r="AS147" i="5" s="1"/>
  <c r="AQ146" i="5"/>
  <c r="AS146" i="5" s="1"/>
  <c r="AS145" i="5"/>
  <c r="AQ144" i="5"/>
  <c r="AS144" i="5" s="1"/>
  <c r="AQ143" i="5"/>
  <c r="AS143" i="5" s="1"/>
  <c r="AS142" i="5"/>
  <c r="AQ141" i="5"/>
  <c r="AS141" i="5" s="1"/>
  <c r="AS139" i="5"/>
  <c r="AQ138" i="5"/>
  <c r="AS138" i="5" s="1"/>
  <c r="AQ137" i="5"/>
  <c r="AS137" i="5" s="1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428" i="5"/>
  <c r="AQ427" i="5"/>
  <c r="AS427" i="5" s="1"/>
  <c r="AQ426" i="5"/>
  <c r="AS426" i="5" s="1"/>
  <c r="AS425" i="5"/>
  <c r="AQ424" i="5"/>
  <c r="AS424" i="5" s="1"/>
  <c r="AQ423" i="5"/>
  <c r="AS423" i="5" s="1"/>
  <c r="AS422" i="5"/>
  <c r="AQ421" i="5"/>
  <c r="AS421" i="5" s="1"/>
  <c r="AQ420" i="5"/>
  <c r="AS420" i="5" s="1"/>
  <c r="AS419" i="5"/>
  <c r="AQ418" i="5"/>
  <c r="AS418" i="5" s="1"/>
  <c r="AQ417" i="5"/>
  <c r="AS417" i="5" s="1"/>
  <c r="AS416" i="5"/>
  <c r="AQ379" i="5"/>
  <c r="AS379" i="5" s="1"/>
  <c r="AS378" i="5"/>
  <c r="AQ377" i="5"/>
  <c r="AS377" i="5" s="1"/>
  <c r="AQ376" i="5"/>
  <c r="AS376" i="5" s="1"/>
  <c r="AS375" i="5"/>
  <c r="AQ374" i="5"/>
  <c r="AS374" i="5" s="1"/>
  <c r="AQ373" i="5"/>
  <c r="AS373" i="5" s="1"/>
  <c r="AS372" i="5"/>
  <c r="AQ371" i="5"/>
  <c r="AS371" i="5" s="1"/>
  <c r="AQ370" i="5"/>
  <c r="AS370" i="5" s="1"/>
  <c r="AS369" i="5"/>
  <c r="AQ368" i="5"/>
  <c r="AS368" i="5" s="1"/>
  <c r="AQ367" i="5"/>
  <c r="AS367" i="5" s="1"/>
  <c r="AS366" i="5"/>
  <c r="AQ365" i="5"/>
  <c r="AS365" i="5" s="1"/>
  <c r="AQ364" i="5"/>
  <c r="AS364" i="5" s="1"/>
  <c r="AS363" i="5"/>
  <c r="AQ358" i="5"/>
  <c r="AS358" i="5" s="1"/>
  <c r="AQ357" i="5"/>
  <c r="AS357" i="5" s="1"/>
  <c r="AQ356" i="5"/>
  <c r="AS356" i="5" s="1"/>
  <c r="AS329" i="5"/>
  <c r="AQ328" i="5"/>
  <c r="AS328" i="5" s="1"/>
  <c r="AQ327" i="5"/>
  <c r="AS327" i="5" s="1"/>
  <c r="AS326" i="5"/>
  <c r="AQ325" i="5"/>
  <c r="AS325" i="5" s="1"/>
  <c r="AQ324" i="5"/>
  <c r="AS324" i="5" s="1"/>
  <c r="AS323" i="5"/>
  <c r="AQ322" i="5"/>
  <c r="AS322" i="5" s="1"/>
  <c r="AQ321" i="5"/>
  <c r="AS321" i="5" s="1"/>
  <c r="AS320" i="5"/>
  <c r="AQ319" i="5"/>
  <c r="AS319" i="5" s="1"/>
  <c r="AQ318" i="5"/>
  <c r="AS318" i="5" s="1"/>
  <c r="AS317" i="5"/>
  <c r="AQ316" i="5"/>
  <c r="AS316" i="5" s="1"/>
  <c r="AQ315" i="5"/>
  <c r="AS315" i="5" s="1"/>
  <c r="AS314" i="5"/>
  <c r="AQ313" i="5"/>
  <c r="AS313" i="5" s="1"/>
  <c r="AQ312" i="5"/>
  <c r="AS312" i="5" s="1"/>
  <c r="AS311" i="5"/>
  <c r="AQ306" i="5"/>
  <c r="AS306" i="5" s="1"/>
  <c r="AQ305" i="5"/>
  <c r="AS305" i="5" s="1"/>
  <c r="AQ279" i="5"/>
  <c r="AS279" i="5" s="1"/>
  <c r="AQ278" i="5"/>
  <c r="AS278" i="5" s="1"/>
  <c r="AS277" i="5"/>
  <c r="AQ276" i="5"/>
  <c r="AS276" i="5" s="1"/>
  <c r="AQ275" i="5"/>
  <c r="AS275" i="5" s="1"/>
  <c r="AS274" i="5"/>
  <c r="AQ273" i="5"/>
  <c r="AS273" i="5" s="1"/>
  <c r="AQ272" i="5"/>
  <c r="AS272" i="5" s="1"/>
  <c r="AS271" i="5"/>
  <c r="AQ270" i="5"/>
  <c r="AS270" i="5" s="1"/>
  <c r="AQ269" i="5"/>
  <c r="AS269" i="5" s="1"/>
  <c r="AS268" i="5"/>
  <c r="AQ267" i="5"/>
  <c r="AS267" i="5" s="1"/>
  <c r="AQ266" i="5"/>
  <c r="AS266" i="5" s="1"/>
  <c r="AS265" i="5"/>
  <c r="AQ264" i="5"/>
  <c r="AS264" i="5" s="1"/>
  <c r="AQ263" i="5"/>
  <c r="AS263" i="5" s="1"/>
  <c r="AS262" i="5"/>
  <c r="AQ261" i="5"/>
  <c r="AS261" i="5" s="1"/>
  <c r="AQ260" i="5"/>
  <c r="AS260" i="5" s="1"/>
  <c r="AS259" i="5"/>
  <c r="AQ254" i="5"/>
  <c r="AS254" i="5" s="1"/>
  <c r="AQ239" i="5"/>
  <c r="AS239" i="5" s="1"/>
  <c r="AS234" i="5"/>
  <c r="AQ233" i="5"/>
  <c r="AS233" i="5" s="1"/>
  <c r="AQ232" i="5"/>
  <c r="AS232" i="5" s="1"/>
  <c r="AS231" i="5"/>
  <c r="AQ230" i="5"/>
  <c r="AS230" i="5" s="1"/>
  <c r="AQ229" i="5"/>
  <c r="AS229" i="5" s="1"/>
  <c r="AS228" i="5"/>
  <c r="AQ227" i="5"/>
  <c r="AS227" i="5" s="1"/>
  <c r="AQ226" i="5"/>
  <c r="AS226" i="5" s="1"/>
  <c r="AS225" i="5"/>
  <c r="AQ224" i="5"/>
  <c r="AS224" i="5" s="1"/>
  <c r="AQ223" i="5"/>
  <c r="AS223" i="5" s="1"/>
  <c r="AS222" i="5"/>
  <c r="AQ221" i="5"/>
  <c r="AS221" i="5" s="1"/>
  <c r="AQ220" i="5"/>
  <c r="AS220" i="5" s="1"/>
  <c r="AS219" i="5"/>
  <c r="AQ218" i="5"/>
  <c r="AS218" i="5" s="1"/>
  <c r="AQ217" i="5"/>
  <c r="AS217" i="5" s="1"/>
  <c r="AS216" i="5"/>
  <c r="AQ215" i="5"/>
  <c r="AS215" i="5" s="1"/>
  <c r="AQ214" i="5"/>
  <c r="AS214" i="5" s="1"/>
  <c r="AS213" i="5"/>
  <c r="AQ212" i="5"/>
  <c r="AS212" i="5" s="1"/>
  <c r="AQ211" i="5"/>
  <c r="AS211" i="5" s="1"/>
  <c r="AS210" i="5"/>
  <c r="AQ193" i="5"/>
  <c r="AS193" i="5" s="1"/>
  <c r="AQ192" i="5"/>
  <c r="AS192" i="5" s="1"/>
  <c r="AS191" i="5"/>
  <c r="AQ190" i="5"/>
  <c r="AS190" i="5" s="1"/>
  <c r="AQ189" i="5"/>
  <c r="AS189" i="5" s="1"/>
  <c r="AS188" i="5"/>
  <c r="AQ187" i="5"/>
  <c r="AS187" i="5" s="1"/>
  <c r="AQ186" i="5"/>
  <c r="AS186" i="5" s="1"/>
  <c r="AS185" i="5"/>
  <c r="AQ184" i="5"/>
  <c r="AS184" i="5" s="1"/>
  <c r="AQ183" i="5"/>
  <c r="AS183" i="5" s="1"/>
  <c r="AS182" i="5"/>
  <c r="AQ181" i="5"/>
  <c r="AS181" i="5" s="1"/>
  <c r="AQ180" i="5"/>
  <c r="AS180" i="5" s="1"/>
  <c r="AS179" i="5"/>
  <c r="AQ178" i="5"/>
  <c r="AS178" i="5" s="1"/>
  <c r="AQ177" i="5"/>
  <c r="AS177" i="5" s="1"/>
  <c r="AS176" i="5"/>
  <c r="AQ175" i="5"/>
  <c r="AS175" i="5" s="1"/>
  <c r="AQ174" i="5"/>
  <c r="AS174" i="5" s="1"/>
  <c r="AS173" i="5"/>
  <c r="AQ128" i="5"/>
  <c r="AS128" i="5" s="1"/>
  <c r="AQ127" i="5"/>
  <c r="AS127" i="5" s="1"/>
  <c r="AQ118" i="5"/>
  <c r="AS118" i="5" s="1"/>
  <c r="AQ117" i="5"/>
  <c r="AS117" i="5" s="1"/>
  <c r="AQ116" i="5"/>
  <c r="AQ115" i="5"/>
  <c r="AQ113" i="5"/>
  <c r="AQ112" i="5"/>
  <c r="AQ110" i="5"/>
  <c r="AQ109" i="5"/>
  <c r="AQ107" i="5"/>
  <c r="AQ106" i="5"/>
  <c r="AQ104" i="5"/>
  <c r="AQ103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R23" i="5"/>
  <c r="AR22" i="5"/>
  <c r="AR21" i="5"/>
  <c r="AR20" i="5"/>
  <c r="AR19" i="5"/>
  <c r="AR18" i="5"/>
  <c r="AR17" i="5"/>
  <c r="AQ17" i="5"/>
  <c r="AR16" i="5"/>
  <c r="AQ16" i="5"/>
  <c r="AR15" i="5"/>
  <c r="AR14" i="5"/>
  <c r="AQ14" i="5"/>
  <c r="AR13" i="5"/>
  <c r="AQ13" i="5"/>
  <c r="AR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<sst xmlns="http://schemas.openxmlformats.org/spreadsheetml/2006/main" count="959" uniqueCount="120">
  <si>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</si>
  <si>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</si>
  <si>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</si>
  <si>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</si>
  <si>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</si>
  <si>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</si>
  <si>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</si>
  <si>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</si>
  <si>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</si>
  <si>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</si>
  <si>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</si>
  <si>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</si>
  <si>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</si>
  <si>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</si>
  <si>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</si>
  <si>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</si>
  <si>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</si>
  <si>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</si>
  <si>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</si>
  <si>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</si>
  <si>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</si>
  <si>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</si>
  <si>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</si>
  <si>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</si>
  <si>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</si>
  <si>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</si>
  <si>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</si>
  <si>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</si>
  <si>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</si>
  <si>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</si>
  <si>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</si>
  <si>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</si>
  <si>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</si>
  <si>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</si>
  <si>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</si>
  <si>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</si>
  <si>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</si>
  <si>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</si>
  <si>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</si>
  <si>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</si>
  <si>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</si>
  <si>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</si>
  <si>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</si>
  <si>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</si>
  <si>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</si>
  <si>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</si>
  <si>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</si>
  <si>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</si>
  <si>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</si>
  <si>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</si>
  <si>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</si>
  <si>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</si>
  <si>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</si>
  <si>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</si>
  <si>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</si>
  <si>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</si>
  <si>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</si>
  <si>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</si>
  <si>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</si>
  <si>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</si>
  <si>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</si>
  <si>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</si>
  <si>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</si>
  <si>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</si>
  <si>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</si>
  <si>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</si>
  <si>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</si>
  <si>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</si>
  <si>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</si>
  <si>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</si>
  <si>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</si>
  <si>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</si>
  <si>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</si>
  <si>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</si>
  <si>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</si>
  <si>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</si>
  <si>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</si>
  <si>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</si>
  <si>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</si>
  <si>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</si>
  <si>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</si>
  <si>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</si>
  <si>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</si>
  <si>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</si>
  <si>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</si>
  <si>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</si>
  <si>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</si>
  <si>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</si>
  <si>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</si>
  <si>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</si>
  <si>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</si>
  <si>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</si>
  <si>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</si>
  <si>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</si>
  <si>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</si>
  <si>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</si>
  <si>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</si>
  <si>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</si>
  <si>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</si>
  <si>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</si>
  <si>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</si>
  <si>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</si>
  <si>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</si>
  <si>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</si>
  <si>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 классы</t>
  </si>
  <si>
    <t>2 классы</t>
  </si>
  <si>
    <t>3 классы</t>
  </si>
  <si>
    <t>КР</t>
  </si>
  <si>
    <t>4 классы</t>
  </si>
  <si>
    <t>ВД</t>
  </si>
  <si>
    <t>Иностранный язык (английский)</t>
  </si>
  <si>
    <t>5 классы</t>
  </si>
  <si>
    <t>стартовая диагностика</t>
  </si>
  <si>
    <t>полугодие</t>
  </si>
  <si>
    <t>МАОУ СОШ №8</t>
  </si>
  <si>
    <t>с. Косулино</t>
  </si>
  <si>
    <t xml:space="preserve"> № 546</t>
  </si>
  <si>
    <t>ВПР</t>
  </si>
  <si>
    <r>
      <t xml:space="preserve">КР - контрольная работа </t>
    </r>
    <r>
      <rPr>
        <sz val="10"/>
        <color rgb="FFFF0000"/>
        <rFont val="Times New Roman"/>
        <family val="1"/>
        <charset val="204"/>
      </rPr>
      <t>КР в мае - промежуточная аттестация</t>
    </r>
    <r>
      <rPr>
        <sz val="10"/>
        <color theme="1"/>
        <rFont val="Times New Roman"/>
        <family val="1"/>
        <charset val="204"/>
      </rPr>
      <t>, ПР - проверочная работа, ДР - диагностическая работа</t>
    </r>
  </si>
  <si>
    <t>КР (Комплексная проверочная работа)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</si>
</sst>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0" xfId="0" applyFont="1" applyFill="1"/>
    <xf numFmtId="0" fontId="4" fillId="2" borderId="0" xfId="0" applyFont="1" applyFill="1" applyAlignment="1">
      <alignment horizontal="center" vertical="center" wrapText="1"/>
    </xf>
    <xf numFmtId="14" fontId="21" fillId="0" borderId="0" xfId="0" applyNumberFormat="1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5" fillId="6" borderId="1" xfId="0" applyFont="1" applyFill="1" applyBorder="1"/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textRotation="90" wrapText="1"/>
    </xf>
    <xf numFmtId="0" fontId="26" fillId="4" borderId="3" xfId="0" applyFont="1" applyFill="1" applyBorder="1" applyAlignment="1">
      <alignment horizontal="center" vertical="center" textRotation="90" wrapText="1"/>
    </xf>
    <xf numFmtId="0" fontId="26" fillId="4" borderId="4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textRotation="90" wrapText="1"/>
    </xf>
    <xf numFmtId="0" fontId="29" fillId="4" borderId="3" xfId="0" applyFont="1" applyFill="1" applyBorder="1" applyAlignment="1">
      <alignment horizontal="center" vertical="center" textRotation="90" wrapText="1"/>
    </xf>
    <xf numFmtId="0" fontId="29" fillId="4" borderId="4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47</v>
      </c>
    </row>
    <row r="2" spans="1:1" ht="18.75" x14ac:dyDescent="0.25">
      <c r="A2" s="12"/>
    </row>
    <row r="3" spans="1:1" ht="138.75" customHeight="1" x14ac:dyDescent="0.25">
      <c r="A3" s="13" t="s">
        <v>101</v>
      </c>
    </row>
    <row r="4" spans="1:1" ht="262.5" x14ac:dyDescent="0.25">
      <c r="A4" s="18" t="s">
        <v>92</v>
      </c>
    </row>
    <row r="5" spans="1:1" ht="31.5" customHeight="1" x14ac:dyDescent="0.25">
      <c r="A5" s="13" t="s">
        <v>38</v>
      </c>
    </row>
    <row r="6" spans="1:1" ht="28.5" customHeight="1" x14ac:dyDescent="0.25">
      <c r="A6" s="14" t="s">
        <v>39</v>
      </c>
    </row>
    <row r="7" spans="1:1" ht="19.5" customHeight="1" x14ac:dyDescent="0.25">
      <c r="A7" s="14" t="s">
        <v>40</v>
      </c>
    </row>
    <row r="8" spans="1:1" s="16" customFormat="1" ht="26.25" customHeight="1" x14ac:dyDescent="0.25">
      <c r="A8" s="15" t="s">
        <v>69</v>
      </c>
    </row>
    <row r="9" spans="1:1" s="16" customFormat="1" ht="25.5" customHeight="1" x14ac:dyDescent="0.25">
      <c r="A9" s="15" t="s">
        <v>41</v>
      </c>
    </row>
    <row r="10" spans="1:1" s="16" customFormat="1" ht="39" customHeight="1" x14ac:dyDescent="0.25">
      <c r="A10" s="19" t="s">
        <v>55</v>
      </c>
    </row>
    <row r="11" spans="1:1" s="16" customFormat="1" ht="36.75" customHeight="1" x14ac:dyDescent="0.25">
      <c r="A11" s="19" t="s">
        <v>70</v>
      </c>
    </row>
    <row r="12" spans="1:1" s="16" customFormat="1" ht="18.75" x14ac:dyDescent="0.25">
      <c r="A12" s="15" t="s">
        <v>96</v>
      </c>
    </row>
    <row r="13" spans="1:1" s="16" customFormat="1" ht="37.5" x14ac:dyDescent="0.25">
      <c r="A13" s="17" t="s">
        <v>42</v>
      </c>
    </row>
    <row r="14" spans="1:1" s="16" customFormat="1" ht="18.75" x14ac:dyDescent="0.25">
      <c r="A14" s="19" t="s">
        <v>63</v>
      </c>
    </row>
    <row r="15" spans="1:1" s="16" customFormat="1" ht="18.75" x14ac:dyDescent="0.25">
      <c r="A15" s="15" t="s">
        <v>43</v>
      </c>
    </row>
    <row r="16" spans="1:1" s="16" customFormat="1" ht="18.75" x14ac:dyDescent="0.25">
      <c r="A16" s="19" t="s">
        <v>57</v>
      </c>
    </row>
    <row r="17" spans="1:1" s="16" customFormat="1" ht="18.75" x14ac:dyDescent="0.25">
      <c r="A17" s="15" t="s">
        <v>44</v>
      </c>
    </row>
    <row r="18" spans="1:1" s="16" customFormat="1" ht="37.5" x14ac:dyDescent="0.25">
      <c r="A18" s="19" t="s">
        <v>90</v>
      </c>
    </row>
    <row r="19" spans="1:1" s="16" customFormat="1" ht="18.75" x14ac:dyDescent="0.25">
      <c r="A19" s="17" t="s">
        <v>45</v>
      </c>
    </row>
    <row r="20" spans="1:1" s="16" customFormat="1" ht="37.5" x14ac:dyDescent="0.25">
      <c r="A20" s="19" t="s">
        <v>64</v>
      </c>
    </row>
    <row r="21" spans="1:1" s="16" customFormat="1" ht="37.5" x14ac:dyDescent="0.25">
      <c r="A21" s="15" t="s">
        <v>103</v>
      </c>
    </row>
    <row r="22" spans="1:1" s="16" customFormat="1" ht="18" x14ac:dyDescent="0.25">
      <c r="A22" s="15"/>
    </row>
    <row r="23" spans="1:1" s="16" customFormat="1" ht="150" x14ac:dyDescent="0.25">
      <c r="A23" s="17" t="s">
        <v>102</v>
      </c>
    </row>
    <row r="24" spans="1:1" s="16" customFormat="1" ht="37.5" x14ac:dyDescent="0.25">
      <c r="A24" s="30" t="s">
        <v>66</v>
      </c>
    </row>
    <row r="25" spans="1:1" s="16" customFormat="1" ht="75" x14ac:dyDescent="0.25">
      <c r="A25" s="17" t="s">
        <v>46</v>
      </c>
    </row>
    <row r="26" spans="1:1" s="16" customFormat="1" ht="93.75" x14ac:dyDescent="0.25">
      <c r="A26" s="17" t="s">
        <v>54</v>
      </c>
    </row>
    <row r="27" spans="1:1" s="16" customFormat="1" ht="93.75" x14ac:dyDescent="0.25">
      <c r="A27" s="3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461"/>
  <sheetViews>
    <sheetView tabSelected="1" view="pageBreakPreview" topLeftCell="A88" zoomScale="85" zoomScaleNormal="85" zoomScaleSheetLayoutView="85" workbookViewId="0">
      <selection activeCell="AU9" sqref="AU9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5" customFormat="1" ht="63" customHeight="1" x14ac:dyDescent="0.25">
      <c r="A1" s="28" t="s">
        <v>95</v>
      </c>
      <c r="B1" s="28"/>
      <c r="C1" s="83">
        <v>45898</v>
      </c>
      <c r="D1" s="28"/>
      <c r="E1" s="28" t="s">
        <v>116</v>
      </c>
      <c r="F1" s="28"/>
      <c r="G1" s="28"/>
      <c r="H1" s="28"/>
      <c r="L1" s="72" t="s">
        <v>34</v>
      </c>
      <c r="AC1" s="66"/>
      <c r="AD1" s="66"/>
      <c r="AL1" s="66"/>
      <c r="AM1" s="66"/>
      <c r="AN1" s="66"/>
      <c r="AO1" s="66"/>
      <c r="AP1" s="66"/>
      <c r="AQ1" s="66"/>
      <c r="AR1" s="66"/>
      <c r="AS1" s="66"/>
    </row>
    <row r="2" spans="1:47" ht="21.75" customHeight="1" x14ac:dyDescent="0.4">
      <c r="A2" s="29" t="s">
        <v>51</v>
      </c>
      <c r="B2" s="27" t="s">
        <v>115</v>
      </c>
      <c r="C2" s="73"/>
      <c r="D2" s="69"/>
      <c r="F2" s="28"/>
      <c r="G2" s="71" t="s">
        <v>93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7"/>
      <c r="AM2" s="47"/>
      <c r="AN2" s="47"/>
      <c r="AO2" s="51"/>
      <c r="AP2" s="51"/>
      <c r="AQ2" s="51"/>
      <c r="AR2" s="51"/>
      <c r="AS2" s="51"/>
    </row>
    <row r="3" spans="1:47" ht="40.5" customHeight="1" x14ac:dyDescent="0.25">
      <c r="A3" s="29" t="s">
        <v>59</v>
      </c>
      <c r="B3" s="43" t="s">
        <v>114</v>
      </c>
      <c r="D3" s="69"/>
      <c r="E3" s="31"/>
      <c r="F3" s="31"/>
      <c r="G3" s="165" t="s">
        <v>91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  <c r="X3" s="170" t="s">
        <v>56</v>
      </c>
      <c r="Y3" s="171"/>
      <c r="Z3" s="171"/>
      <c r="AA3" s="171"/>
      <c r="AB3" s="172"/>
      <c r="AC3" s="140" t="s">
        <v>72</v>
      </c>
      <c r="AD3" s="141"/>
      <c r="AE3" s="141"/>
      <c r="AF3" s="141"/>
      <c r="AG3" s="141"/>
      <c r="AH3" s="141"/>
      <c r="AI3" s="141"/>
      <c r="AJ3" s="141"/>
      <c r="AK3" s="141"/>
      <c r="AL3" s="141"/>
      <c r="AM3" s="142"/>
      <c r="AN3" s="129" t="s">
        <v>73</v>
      </c>
      <c r="AO3" s="129"/>
      <c r="AP3" s="48" t="s">
        <v>74</v>
      </c>
      <c r="AQ3" s="48"/>
      <c r="AR3" s="52"/>
      <c r="AU3" s="50"/>
    </row>
    <row r="4" spans="1:47" ht="22.5" customHeight="1" x14ac:dyDescent="0.2">
      <c r="B4" s="139" t="s">
        <v>60</v>
      </c>
      <c r="C4" s="139"/>
      <c r="F4" s="32"/>
      <c r="G4" s="70" t="s">
        <v>76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134" t="s">
        <v>97</v>
      </c>
      <c r="Y4" s="135"/>
      <c r="Z4" s="135"/>
      <c r="AA4" s="135"/>
      <c r="AB4" s="136"/>
      <c r="AC4" s="143"/>
      <c r="AD4" s="144"/>
      <c r="AE4" s="144"/>
      <c r="AF4" s="144"/>
      <c r="AG4" s="144"/>
      <c r="AH4" s="144"/>
      <c r="AI4" s="144"/>
      <c r="AJ4" s="144"/>
      <c r="AK4" s="144"/>
      <c r="AL4" s="144"/>
      <c r="AM4" s="145"/>
      <c r="AN4" s="129"/>
      <c r="AO4" s="129"/>
      <c r="AP4" s="169" t="s">
        <v>75</v>
      </c>
      <c r="AQ4" s="169"/>
      <c r="AU4" s="50"/>
    </row>
    <row r="5" spans="1:47" ht="42.75" customHeight="1" x14ac:dyDescent="0.2">
      <c r="A5" s="57" t="s">
        <v>61</v>
      </c>
      <c r="B5" s="27"/>
      <c r="C5" s="35" t="s">
        <v>52</v>
      </c>
      <c r="D5" s="3"/>
      <c r="F5" s="32"/>
      <c r="G5" s="168" t="s">
        <v>77</v>
      </c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37"/>
      <c r="Y5" s="137"/>
      <c r="Z5" s="137"/>
      <c r="AA5" s="137"/>
      <c r="AB5" s="13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8"/>
      <c r="AN5" s="129"/>
      <c r="AO5" s="129"/>
      <c r="AP5" s="130" t="s">
        <v>59</v>
      </c>
      <c r="AQ5" s="131"/>
      <c r="AU5" s="50"/>
    </row>
    <row r="6" spans="1:47" ht="35.25" customHeight="1" x14ac:dyDescent="0.2">
      <c r="A6" s="58" t="s">
        <v>62</v>
      </c>
      <c r="C6" s="35" t="s">
        <v>53</v>
      </c>
      <c r="D6" s="34"/>
      <c r="E6" s="33"/>
      <c r="F6" s="32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32" t="s">
        <v>98</v>
      </c>
      <c r="Y6" s="133"/>
      <c r="Z6" s="133"/>
      <c r="AA6" s="133"/>
      <c r="AB6" s="133"/>
      <c r="AC6" s="60" t="s">
        <v>118</v>
      </c>
      <c r="AD6" s="53"/>
      <c r="AE6" s="53"/>
      <c r="AF6" s="53"/>
      <c r="AG6" s="53"/>
      <c r="AH6" s="47"/>
    </row>
    <row r="7" spans="1:47" ht="26.25" customHeight="1" x14ac:dyDescent="0.2">
      <c r="A7" s="160" t="s">
        <v>94</v>
      </c>
      <c r="B7" s="160"/>
      <c r="C7" s="161" t="s">
        <v>113</v>
      </c>
      <c r="D7" s="161"/>
      <c r="F7" s="32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Y7" s="2"/>
      <c r="AB7" s="2"/>
      <c r="AC7" s="62" t="s">
        <v>100</v>
      </c>
      <c r="AP7" s="46"/>
      <c r="AQ7" s="46"/>
      <c r="AR7" s="46"/>
    </row>
    <row r="8" spans="1:47" ht="22.5" customHeight="1" x14ac:dyDescent="0.25">
      <c r="A8" s="63"/>
      <c r="B8" s="63"/>
      <c r="C8" s="63"/>
      <c r="D8" s="64"/>
      <c r="E8" s="64"/>
      <c r="F8" s="64"/>
      <c r="G8" s="64"/>
      <c r="H8" s="64"/>
      <c r="I8" s="63"/>
      <c r="X8" s="63"/>
      <c r="Z8" s="45"/>
      <c r="AA8" s="45"/>
      <c r="AB8" s="45"/>
      <c r="AC8" s="59" t="s">
        <v>99</v>
      </c>
      <c r="AD8" s="46"/>
      <c r="AE8" s="46"/>
      <c r="AF8" s="46"/>
      <c r="AG8" s="46"/>
      <c r="AH8" s="46"/>
      <c r="AI8" s="46"/>
      <c r="AJ8" s="46"/>
      <c r="AK8" s="47"/>
      <c r="AL8" s="61"/>
      <c r="AM8" s="46"/>
      <c r="AN8" s="46"/>
      <c r="AO8" s="46"/>
      <c r="AP8" s="46"/>
      <c r="AQ8" s="46"/>
      <c r="AR8" s="46"/>
      <c r="AS8" s="47"/>
    </row>
    <row r="9" spans="1:47" s="2" customFormat="1" ht="120.75" customHeight="1" x14ac:dyDescent="0.2">
      <c r="A9" s="158" t="s">
        <v>104</v>
      </c>
      <c r="B9" s="158"/>
      <c r="C9" s="158"/>
      <c r="D9" s="158"/>
      <c r="E9" s="159" t="s">
        <v>35</v>
      </c>
      <c r="F9" s="159"/>
      <c r="G9" s="159"/>
      <c r="H9" s="159"/>
      <c r="I9" s="159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1" t="s">
        <v>18</v>
      </c>
      <c r="AR9" s="121" t="s">
        <v>20</v>
      </c>
      <c r="AS9" s="149" t="s">
        <v>19</v>
      </c>
    </row>
    <row r="10" spans="1:47" s="2" customFormat="1" ht="21.75" customHeight="1" x14ac:dyDescent="0.2">
      <c r="A10" s="98" t="s">
        <v>0</v>
      </c>
      <c r="B10" s="100"/>
      <c r="C10" s="95"/>
      <c r="D10" s="23" t="s">
        <v>16</v>
      </c>
      <c r="E10" s="94" t="s">
        <v>1</v>
      </c>
      <c r="F10" s="94"/>
      <c r="G10" s="94"/>
      <c r="H10" s="94"/>
      <c r="I10" s="94" t="s">
        <v>2</v>
      </c>
      <c r="J10" s="94"/>
      <c r="K10" s="94"/>
      <c r="L10" s="94"/>
      <c r="M10" s="94" t="s">
        <v>3</v>
      </c>
      <c r="N10" s="94"/>
      <c r="O10" s="94"/>
      <c r="P10" s="94"/>
      <c r="Q10" s="94" t="s">
        <v>4</v>
      </c>
      <c r="R10" s="94"/>
      <c r="S10" s="94"/>
      <c r="T10" s="94"/>
      <c r="U10" s="94" t="s">
        <v>5</v>
      </c>
      <c r="V10" s="94"/>
      <c r="W10" s="94"/>
      <c r="X10" s="94" t="s">
        <v>6</v>
      </c>
      <c r="Y10" s="94"/>
      <c r="Z10" s="94"/>
      <c r="AA10" s="94"/>
      <c r="AB10" s="94" t="s">
        <v>7</v>
      </c>
      <c r="AC10" s="94"/>
      <c r="AD10" s="94"/>
      <c r="AE10" s="94" t="s">
        <v>8</v>
      </c>
      <c r="AF10" s="94"/>
      <c r="AG10" s="94"/>
      <c r="AH10" s="94"/>
      <c r="AI10" s="94"/>
      <c r="AJ10" s="94" t="s">
        <v>9</v>
      </c>
      <c r="AK10" s="94"/>
      <c r="AL10" s="94"/>
      <c r="AM10" s="94" t="s">
        <v>10</v>
      </c>
      <c r="AN10" s="94"/>
      <c r="AO10" s="94"/>
      <c r="AP10" s="94"/>
      <c r="AQ10" s="121"/>
      <c r="AR10" s="121"/>
      <c r="AS10" s="149"/>
    </row>
    <row r="11" spans="1:47" s="6" customFormat="1" ht="11.25" customHeight="1" x14ac:dyDescent="0.2">
      <c r="A11" s="101"/>
      <c r="B11" s="103"/>
      <c r="C11" s="97"/>
      <c r="D11" s="23" t="s">
        <v>17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1"/>
      <c r="AR11" s="121"/>
      <c r="AS11" s="149"/>
    </row>
    <row r="12" spans="1:47" s="6" customFormat="1" ht="11.25" customHeight="1" x14ac:dyDescent="0.2">
      <c r="A12" s="113" t="s">
        <v>71</v>
      </c>
      <c r="B12" s="95" t="s">
        <v>13</v>
      </c>
      <c r="C12" s="36"/>
      <c r="D12" s="9"/>
      <c r="E12" s="5"/>
      <c r="F12" s="5"/>
      <c r="G12" s="5"/>
      <c r="H12" s="5"/>
      <c r="I12" s="162" t="s">
        <v>112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173" t="s">
        <v>119</v>
      </c>
      <c r="AL12" s="5"/>
      <c r="AM12" s="5"/>
      <c r="AN12" s="5"/>
      <c r="AO12" s="5"/>
      <c r="AP12" s="5"/>
      <c r="AQ12" s="37">
        <v>1</v>
      </c>
      <c r="AR12" s="3">
        <f>33*5</f>
        <v>165</v>
      </c>
      <c r="AS12" s="38">
        <f>AQ12/AR12</f>
        <v>6.0606060606060606E-3</v>
      </c>
    </row>
    <row r="13" spans="1:47" ht="12.75" customHeight="1" x14ac:dyDescent="0.2">
      <c r="A13" s="114"/>
      <c r="B13" s="96"/>
      <c r="C13" s="36"/>
      <c r="D13" s="3"/>
      <c r="E13" s="4"/>
      <c r="F13" s="4"/>
      <c r="G13" s="4"/>
      <c r="H13" s="4"/>
      <c r="I13" s="16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174"/>
      <c r="AL13" s="4"/>
      <c r="AM13" s="7"/>
      <c r="AN13" s="7"/>
      <c r="AO13" s="7"/>
      <c r="AP13" s="7"/>
      <c r="AQ13" s="37">
        <f>COUNTA(E13:AP13)</f>
        <v>0</v>
      </c>
      <c r="AR13" s="3">
        <f>33*5</f>
        <v>165</v>
      </c>
      <c r="AS13" s="38">
        <f t="shared" ref="AS13:AS35" si="0">AQ13/AR13</f>
        <v>0</v>
      </c>
    </row>
    <row r="14" spans="1:47" ht="12.75" customHeight="1" x14ac:dyDescent="0.2">
      <c r="A14" s="114"/>
      <c r="B14" s="97"/>
      <c r="C14" s="36"/>
      <c r="D14" s="3"/>
      <c r="E14" s="4"/>
      <c r="F14" s="4"/>
      <c r="G14" s="4"/>
      <c r="H14" s="4"/>
      <c r="I14" s="16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174"/>
      <c r="AL14" s="4"/>
      <c r="AM14" s="7"/>
      <c r="AN14" s="7"/>
      <c r="AO14" s="7"/>
      <c r="AP14" s="7"/>
      <c r="AQ14" s="37">
        <f t="shared" ref="AQ14:AQ16" si="1">COUNTA(E14:AP14)</f>
        <v>0</v>
      </c>
      <c r="AR14" s="3">
        <f>33*5</f>
        <v>165</v>
      </c>
      <c r="AS14" s="38">
        <f t="shared" si="0"/>
        <v>0</v>
      </c>
    </row>
    <row r="15" spans="1:47" ht="12.75" customHeight="1" x14ac:dyDescent="0.2">
      <c r="A15" s="114"/>
      <c r="B15" s="95" t="s">
        <v>11</v>
      </c>
      <c r="C15" s="36"/>
      <c r="D15" s="25"/>
      <c r="E15" s="4"/>
      <c r="F15" s="4"/>
      <c r="G15" s="4"/>
      <c r="H15" s="4"/>
      <c r="I15" s="16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174"/>
      <c r="AL15" s="4"/>
      <c r="AM15" s="7"/>
      <c r="AN15" s="7"/>
      <c r="AO15" s="7"/>
      <c r="AP15" s="7"/>
      <c r="AQ15" s="37">
        <v>1</v>
      </c>
      <c r="AR15" s="3">
        <f t="shared" ref="AR15:AR20" si="2">33*4</f>
        <v>132</v>
      </c>
      <c r="AS15" s="38">
        <f t="shared" si="0"/>
        <v>7.575757575757576E-3</v>
      </c>
    </row>
    <row r="16" spans="1:47" ht="12.75" customHeight="1" x14ac:dyDescent="0.2">
      <c r="A16" s="114"/>
      <c r="B16" s="96"/>
      <c r="C16" s="36"/>
      <c r="D16" s="25"/>
      <c r="E16" s="4"/>
      <c r="F16" s="4"/>
      <c r="G16" s="4"/>
      <c r="H16" s="4"/>
      <c r="I16" s="16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174"/>
      <c r="AL16" s="4"/>
      <c r="AM16" s="7"/>
      <c r="AN16" s="7"/>
      <c r="AO16" s="7"/>
      <c r="AP16" s="7"/>
      <c r="AQ16" s="37">
        <f t="shared" si="1"/>
        <v>0</v>
      </c>
      <c r="AR16" s="3">
        <f t="shared" si="2"/>
        <v>132</v>
      </c>
      <c r="AS16" s="38">
        <f t="shared" si="0"/>
        <v>0</v>
      </c>
    </row>
    <row r="17" spans="1:45" ht="12.75" customHeight="1" x14ac:dyDescent="0.2">
      <c r="A17" s="114"/>
      <c r="B17" s="97"/>
      <c r="C17" s="36"/>
      <c r="D17" s="25"/>
      <c r="E17" s="4"/>
      <c r="F17" s="4"/>
      <c r="G17" s="4"/>
      <c r="H17" s="4"/>
      <c r="I17" s="16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174"/>
      <c r="AL17" s="4"/>
      <c r="AM17" s="7"/>
      <c r="AN17" s="7"/>
      <c r="AO17" s="7"/>
      <c r="AP17" s="7"/>
      <c r="AQ17" s="37">
        <f>COUNTA(E17:AP17)</f>
        <v>0</v>
      </c>
      <c r="AR17" s="3">
        <f t="shared" si="2"/>
        <v>132</v>
      </c>
      <c r="AS17" s="38">
        <f t="shared" si="0"/>
        <v>0</v>
      </c>
    </row>
    <row r="18" spans="1:45" ht="12.75" customHeight="1" x14ac:dyDescent="0.2">
      <c r="A18" s="114"/>
      <c r="B18" s="95" t="s">
        <v>14</v>
      </c>
      <c r="C18" s="36"/>
      <c r="D18" s="25"/>
      <c r="E18" s="4"/>
      <c r="F18" s="4"/>
      <c r="H18" s="4"/>
      <c r="I18" s="16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174"/>
      <c r="AL18" s="4"/>
      <c r="AM18" s="7"/>
      <c r="AN18" s="7"/>
      <c r="AO18" s="7"/>
      <c r="AP18" s="7"/>
      <c r="AQ18" s="37">
        <v>1</v>
      </c>
      <c r="AR18" s="3">
        <f t="shared" si="2"/>
        <v>132</v>
      </c>
      <c r="AS18" s="38">
        <f t="shared" si="0"/>
        <v>7.575757575757576E-3</v>
      </c>
    </row>
    <row r="19" spans="1:45" ht="12.75" customHeight="1" x14ac:dyDescent="0.2">
      <c r="A19" s="114"/>
      <c r="B19" s="96"/>
      <c r="C19" s="36"/>
      <c r="D19" s="25"/>
      <c r="E19" s="4"/>
      <c r="F19" s="4"/>
      <c r="G19" s="4"/>
      <c r="H19" s="4"/>
      <c r="I19" s="16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174"/>
      <c r="AL19" s="4"/>
      <c r="AM19" s="7"/>
      <c r="AN19" s="7"/>
      <c r="AO19" s="7"/>
      <c r="AP19" s="7"/>
      <c r="AQ19" s="37">
        <f t="shared" ref="AQ19:AQ35" si="3">COUNTA(E19:AP19)</f>
        <v>0</v>
      </c>
      <c r="AR19" s="3">
        <f t="shared" si="2"/>
        <v>132</v>
      </c>
      <c r="AS19" s="38">
        <f t="shared" si="0"/>
        <v>0</v>
      </c>
    </row>
    <row r="20" spans="1:45" ht="12.75" customHeight="1" x14ac:dyDescent="0.2">
      <c r="A20" s="114"/>
      <c r="B20" s="97"/>
      <c r="C20" s="36"/>
      <c r="D20" s="25"/>
      <c r="E20" s="4"/>
      <c r="F20" s="4"/>
      <c r="G20" s="4"/>
      <c r="H20" s="4"/>
      <c r="I20" s="16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174"/>
      <c r="AL20" s="4"/>
      <c r="AM20" s="7"/>
      <c r="AN20" s="7"/>
      <c r="AO20" s="7"/>
      <c r="AP20" s="7"/>
      <c r="AQ20" s="37">
        <f t="shared" si="3"/>
        <v>0</v>
      </c>
      <c r="AR20" s="3">
        <f t="shared" si="2"/>
        <v>132</v>
      </c>
      <c r="AS20" s="38">
        <f t="shared" si="0"/>
        <v>0</v>
      </c>
    </row>
    <row r="21" spans="1:45" ht="12.75" customHeight="1" x14ac:dyDescent="0.2">
      <c r="A21" s="114"/>
      <c r="B21" s="95" t="s">
        <v>15</v>
      </c>
      <c r="C21" s="36"/>
      <c r="D21" s="25"/>
      <c r="E21" s="4"/>
      <c r="F21" s="4"/>
      <c r="G21" s="4"/>
      <c r="H21" s="4"/>
      <c r="I21" s="16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174"/>
      <c r="AL21" s="4"/>
      <c r="AM21" s="7"/>
      <c r="AN21" s="7"/>
      <c r="AO21" s="7"/>
      <c r="AP21" s="7"/>
      <c r="AQ21" s="37">
        <v>1</v>
      </c>
      <c r="AR21" s="3">
        <f t="shared" ref="AR21:AR23" si="4">33*2</f>
        <v>66</v>
      </c>
      <c r="AS21" s="38">
        <f t="shared" si="0"/>
        <v>1.5151515151515152E-2</v>
      </c>
    </row>
    <row r="22" spans="1:45" ht="12.75" customHeight="1" x14ac:dyDescent="0.2">
      <c r="A22" s="114"/>
      <c r="B22" s="96"/>
      <c r="C22" s="36"/>
      <c r="D22" s="25"/>
      <c r="E22" s="4"/>
      <c r="F22" s="4"/>
      <c r="G22" s="4"/>
      <c r="H22" s="4"/>
      <c r="I22" s="16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174"/>
      <c r="AL22" s="4"/>
      <c r="AM22" s="7"/>
      <c r="AN22" s="7"/>
      <c r="AO22" s="7"/>
      <c r="AP22" s="7"/>
      <c r="AQ22" s="37">
        <f t="shared" si="3"/>
        <v>0</v>
      </c>
      <c r="AR22" s="3">
        <f t="shared" si="4"/>
        <v>66</v>
      </c>
      <c r="AS22" s="38">
        <f t="shared" si="0"/>
        <v>0</v>
      </c>
    </row>
    <row r="23" spans="1:45" ht="12.75" customHeight="1" x14ac:dyDescent="0.2">
      <c r="A23" s="114"/>
      <c r="B23" s="97"/>
      <c r="C23" s="36"/>
      <c r="D23" s="25"/>
      <c r="E23" s="4"/>
      <c r="F23" s="4"/>
      <c r="G23" s="4"/>
      <c r="H23" s="4"/>
      <c r="I23" s="16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174"/>
      <c r="AL23" s="4"/>
      <c r="AM23" s="7"/>
      <c r="AN23" s="7"/>
      <c r="AO23" s="7"/>
      <c r="AP23" s="7"/>
      <c r="AQ23" s="37">
        <f t="shared" si="3"/>
        <v>0</v>
      </c>
      <c r="AR23" s="3">
        <f t="shared" si="4"/>
        <v>66</v>
      </c>
      <c r="AS23" s="38">
        <f t="shared" si="0"/>
        <v>0</v>
      </c>
    </row>
    <row r="24" spans="1:45" ht="12.75" customHeight="1" x14ac:dyDescent="0.2">
      <c r="A24" s="114"/>
      <c r="B24" s="95" t="s">
        <v>48</v>
      </c>
      <c r="C24" s="36"/>
      <c r="D24" s="25"/>
      <c r="E24" s="4"/>
      <c r="F24" s="4"/>
      <c r="G24" s="4"/>
      <c r="H24" s="4"/>
      <c r="I24" s="16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174"/>
      <c r="AL24" s="4"/>
      <c r="AM24" s="7"/>
      <c r="AN24" s="7"/>
      <c r="AO24" s="7"/>
      <c r="AP24" s="7"/>
      <c r="AQ24" s="37">
        <v>1</v>
      </c>
      <c r="AR24" s="3">
        <f>33*1</f>
        <v>33</v>
      </c>
      <c r="AS24" s="38">
        <f t="shared" si="0"/>
        <v>3.0303030303030304E-2</v>
      </c>
    </row>
    <row r="25" spans="1:45" ht="12.75" customHeight="1" x14ac:dyDescent="0.2">
      <c r="A25" s="114"/>
      <c r="B25" s="96"/>
      <c r="C25" s="36"/>
      <c r="D25" s="25"/>
      <c r="E25" s="4"/>
      <c r="F25" s="4"/>
      <c r="G25" s="4"/>
      <c r="H25" s="4"/>
      <c r="I25" s="16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174"/>
      <c r="AL25" s="4"/>
      <c r="AM25" s="7"/>
      <c r="AN25" s="7"/>
      <c r="AO25" s="7"/>
      <c r="AP25" s="7"/>
      <c r="AQ25" s="37">
        <f t="shared" si="3"/>
        <v>0</v>
      </c>
      <c r="AR25" s="3">
        <f t="shared" ref="AR25:AR32" si="5">33*1</f>
        <v>33</v>
      </c>
      <c r="AS25" s="38">
        <f t="shared" si="0"/>
        <v>0</v>
      </c>
    </row>
    <row r="26" spans="1:45" ht="12.75" customHeight="1" x14ac:dyDescent="0.2">
      <c r="A26" s="114"/>
      <c r="B26" s="97"/>
      <c r="C26" s="36"/>
      <c r="D26" s="25"/>
      <c r="E26" s="4"/>
      <c r="F26" s="4"/>
      <c r="G26" s="4"/>
      <c r="H26" s="4"/>
      <c r="I26" s="16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174"/>
      <c r="AL26" s="4"/>
      <c r="AM26" s="7"/>
      <c r="AN26" s="7"/>
      <c r="AO26" s="7"/>
      <c r="AP26" s="7"/>
      <c r="AQ26" s="37">
        <f t="shared" si="3"/>
        <v>0</v>
      </c>
      <c r="AR26" s="3">
        <f t="shared" si="5"/>
        <v>33</v>
      </c>
      <c r="AS26" s="38">
        <f t="shared" si="0"/>
        <v>0</v>
      </c>
    </row>
    <row r="27" spans="1:45" ht="12.75" customHeight="1" x14ac:dyDescent="0.2">
      <c r="A27" s="114"/>
      <c r="B27" s="95" t="s">
        <v>49</v>
      </c>
      <c r="C27" s="36"/>
      <c r="D27" s="25"/>
      <c r="E27" s="4"/>
      <c r="F27" s="4"/>
      <c r="G27" s="4"/>
      <c r="H27" s="4"/>
      <c r="I27" s="16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174"/>
      <c r="AL27" s="4"/>
      <c r="AM27" s="7"/>
      <c r="AN27" s="7"/>
      <c r="AO27" s="7"/>
      <c r="AP27" s="7"/>
      <c r="AQ27" s="37">
        <v>1</v>
      </c>
      <c r="AR27" s="3">
        <f t="shared" si="5"/>
        <v>33</v>
      </c>
      <c r="AS27" s="38">
        <f t="shared" si="0"/>
        <v>3.0303030303030304E-2</v>
      </c>
    </row>
    <row r="28" spans="1:45" ht="12.75" customHeight="1" x14ac:dyDescent="0.2">
      <c r="A28" s="114"/>
      <c r="B28" s="96"/>
      <c r="C28" s="36"/>
      <c r="D28" s="25"/>
      <c r="E28" s="4"/>
      <c r="F28" s="4"/>
      <c r="G28" s="4"/>
      <c r="H28" s="4"/>
      <c r="I28" s="16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174"/>
      <c r="AL28" s="4"/>
      <c r="AM28" s="7"/>
      <c r="AN28" s="7"/>
      <c r="AO28" s="7"/>
      <c r="AP28" s="7"/>
      <c r="AQ28" s="37">
        <f t="shared" si="3"/>
        <v>0</v>
      </c>
      <c r="AR28" s="3">
        <f t="shared" si="5"/>
        <v>33</v>
      </c>
      <c r="AS28" s="38">
        <f t="shared" si="0"/>
        <v>0</v>
      </c>
    </row>
    <row r="29" spans="1:45" ht="12.75" customHeight="1" x14ac:dyDescent="0.2">
      <c r="A29" s="114"/>
      <c r="B29" s="97"/>
      <c r="C29" s="36"/>
      <c r="D29" s="25"/>
      <c r="E29" s="4"/>
      <c r="F29" s="4"/>
      <c r="G29" s="4"/>
      <c r="H29" s="4"/>
      <c r="I29" s="16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174"/>
      <c r="AL29" s="4"/>
      <c r="AM29" s="7"/>
      <c r="AN29" s="7"/>
      <c r="AO29" s="7"/>
      <c r="AP29" s="7"/>
      <c r="AQ29" s="37">
        <f t="shared" si="3"/>
        <v>0</v>
      </c>
      <c r="AR29" s="3">
        <f t="shared" si="5"/>
        <v>33</v>
      </c>
      <c r="AS29" s="38">
        <f t="shared" si="0"/>
        <v>0</v>
      </c>
    </row>
    <row r="30" spans="1:45" ht="12.75" customHeight="1" x14ac:dyDescent="0.2">
      <c r="A30" s="114"/>
      <c r="B30" s="95" t="s">
        <v>50</v>
      </c>
      <c r="C30" s="36"/>
      <c r="D30" s="25"/>
      <c r="E30" s="4"/>
      <c r="F30" s="4"/>
      <c r="G30" s="4"/>
      <c r="H30" s="4"/>
      <c r="I30" s="16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174"/>
      <c r="AL30" s="4"/>
      <c r="AM30" s="7"/>
      <c r="AN30" s="7"/>
      <c r="AO30" s="7"/>
      <c r="AP30" s="7"/>
      <c r="AQ30" s="37">
        <v>1</v>
      </c>
      <c r="AR30" s="3">
        <f t="shared" si="5"/>
        <v>33</v>
      </c>
      <c r="AS30" s="38">
        <f t="shared" si="0"/>
        <v>3.0303030303030304E-2</v>
      </c>
    </row>
    <row r="31" spans="1:45" ht="12.75" customHeight="1" x14ac:dyDescent="0.2">
      <c r="A31" s="114"/>
      <c r="B31" s="96"/>
      <c r="C31" s="36"/>
      <c r="D31" s="25"/>
      <c r="E31" s="4"/>
      <c r="F31" s="4"/>
      <c r="G31" s="4"/>
      <c r="H31" s="4"/>
      <c r="I31" s="16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174"/>
      <c r="AL31" s="4"/>
      <c r="AM31" s="7"/>
      <c r="AN31" s="7"/>
      <c r="AO31" s="7"/>
      <c r="AP31" s="7"/>
      <c r="AQ31" s="37">
        <f t="shared" si="3"/>
        <v>0</v>
      </c>
      <c r="AR31" s="3">
        <f t="shared" si="5"/>
        <v>33</v>
      </c>
      <c r="AS31" s="38">
        <f t="shared" si="0"/>
        <v>0</v>
      </c>
    </row>
    <row r="32" spans="1:45" ht="12.75" customHeight="1" x14ac:dyDescent="0.2">
      <c r="A32" s="114"/>
      <c r="B32" s="97"/>
      <c r="C32" s="36"/>
      <c r="D32" s="25"/>
      <c r="E32" s="4"/>
      <c r="F32" s="4"/>
      <c r="G32" s="4"/>
      <c r="H32" s="4"/>
      <c r="I32" s="16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174"/>
      <c r="AL32" s="4"/>
      <c r="AM32" s="7"/>
      <c r="AN32" s="7"/>
      <c r="AO32" s="7"/>
      <c r="AP32" s="7"/>
      <c r="AQ32" s="37">
        <f t="shared" si="3"/>
        <v>0</v>
      </c>
      <c r="AR32" s="3">
        <f t="shared" si="5"/>
        <v>33</v>
      </c>
      <c r="AS32" s="38">
        <f t="shared" si="0"/>
        <v>0</v>
      </c>
    </row>
    <row r="33" spans="1:45" ht="12.75" customHeight="1" x14ac:dyDescent="0.2">
      <c r="A33" s="114"/>
      <c r="B33" s="94" t="s">
        <v>65</v>
      </c>
      <c r="C33" s="36"/>
      <c r="D33" s="25"/>
      <c r="E33" s="4"/>
      <c r="F33" s="4"/>
      <c r="G33" s="4"/>
      <c r="H33" s="4"/>
      <c r="I33" s="16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174"/>
      <c r="AL33" s="4"/>
      <c r="AM33" s="7"/>
      <c r="AN33" s="7"/>
      <c r="AO33" s="7"/>
      <c r="AP33" s="7"/>
      <c r="AQ33" s="37">
        <v>1</v>
      </c>
      <c r="AR33" s="3">
        <f>33*3</f>
        <v>99</v>
      </c>
      <c r="AS33" s="38">
        <f t="shared" si="0"/>
        <v>1.0101010101010102E-2</v>
      </c>
    </row>
    <row r="34" spans="1:45" ht="12.75" customHeight="1" x14ac:dyDescent="0.2">
      <c r="A34" s="114"/>
      <c r="B34" s="94"/>
      <c r="C34" s="36"/>
      <c r="D34" s="25"/>
      <c r="E34" s="4"/>
      <c r="F34" s="4"/>
      <c r="G34" s="4"/>
      <c r="H34" s="4"/>
      <c r="I34" s="16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174"/>
      <c r="AL34" s="4"/>
      <c r="AM34" s="7"/>
      <c r="AN34" s="7"/>
      <c r="AO34" s="7"/>
      <c r="AP34" s="7"/>
      <c r="AQ34" s="37">
        <f t="shared" si="3"/>
        <v>0</v>
      </c>
      <c r="AR34" s="3">
        <f t="shared" ref="AR34:AR35" si="6">33*3</f>
        <v>99</v>
      </c>
      <c r="AS34" s="38">
        <f t="shared" si="0"/>
        <v>0</v>
      </c>
    </row>
    <row r="35" spans="1:45" ht="12.75" customHeight="1" x14ac:dyDescent="0.2">
      <c r="A35" s="114"/>
      <c r="B35" s="94"/>
      <c r="C35" s="36"/>
      <c r="D35" s="25"/>
      <c r="E35" s="4"/>
      <c r="F35" s="4"/>
      <c r="G35" s="4"/>
      <c r="H35" s="4"/>
      <c r="I35" s="16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175"/>
      <c r="AL35" s="4"/>
      <c r="AM35" s="7"/>
      <c r="AN35" s="7"/>
      <c r="AO35" s="7"/>
      <c r="AP35" s="7"/>
      <c r="AQ35" s="37">
        <f t="shared" si="3"/>
        <v>0</v>
      </c>
      <c r="AR35" s="3">
        <f t="shared" si="6"/>
        <v>99</v>
      </c>
      <c r="AS35" s="38">
        <f t="shared" si="0"/>
        <v>0</v>
      </c>
    </row>
    <row r="36" spans="1:45" ht="27" customHeight="1" x14ac:dyDescent="0.2">
      <c r="A36" s="128"/>
      <c r="B36" s="128"/>
      <c r="C36" s="128"/>
      <c r="D36" s="128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5"/>
      <c r="AN36" s="55"/>
      <c r="AO36" s="55"/>
      <c r="AP36" s="55"/>
      <c r="AQ36" s="55"/>
      <c r="AR36" s="55"/>
      <c r="AS36" s="55"/>
    </row>
    <row r="37" spans="1:45" s="2" customFormat="1" ht="111.75" customHeight="1" x14ac:dyDescent="0.2">
      <c r="A37" s="158" t="s">
        <v>105</v>
      </c>
      <c r="B37" s="158"/>
      <c r="C37" s="158"/>
      <c r="D37" s="158"/>
      <c r="E37" s="123" t="s">
        <v>35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  <c r="AQ37" s="121" t="s">
        <v>18</v>
      </c>
      <c r="AR37" s="121" t="s">
        <v>20</v>
      </c>
      <c r="AS37" s="149" t="s">
        <v>19</v>
      </c>
    </row>
    <row r="38" spans="1:45" s="2" customFormat="1" ht="21.75" customHeight="1" x14ac:dyDescent="0.2">
      <c r="A38" s="98" t="s">
        <v>0</v>
      </c>
      <c r="B38" s="100"/>
      <c r="C38" s="95"/>
      <c r="D38" s="23" t="s">
        <v>16</v>
      </c>
      <c r="E38" s="94" t="s">
        <v>1</v>
      </c>
      <c r="F38" s="94"/>
      <c r="G38" s="94"/>
      <c r="H38" s="94"/>
      <c r="I38" s="94" t="s">
        <v>2</v>
      </c>
      <c r="J38" s="94"/>
      <c r="K38" s="94"/>
      <c r="L38" s="94"/>
      <c r="M38" s="94" t="s">
        <v>3</v>
      </c>
      <c r="N38" s="94"/>
      <c r="O38" s="94"/>
      <c r="P38" s="94"/>
      <c r="Q38" s="94" t="s">
        <v>4</v>
      </c>
      <c r="R38" s="94"/>
      <c r="S38" s="94"/>
      <c r="T38" s="94"/>
      <c r="U38" s="94" t="s">
        <v>5</v>
      </c>
      <c r="V38" s="94"/>
      <c r="W38" s="94"/>
      <c r="X38" s="94" t="s">
        <v>6</v>
      </c>
      <c r="Y38" s="94"/>
      <c r="Z38" s="94"/>
      <c r="AA38" s="94"/>
      <c r="AB38" s="94" t="s">
        <v>7</v>
      </c>
      <c r="AC38" s="94"/>
      <c r="AD38" s="94"/>
      <c r="AE38" s="94" t="s">
        <v>8</v>
      </c>
      <c r="AF38" s="94"/>
      <c r="AG38" s="94"/>
      <c r="AH38" s="94"/>
      <c r="AI38" s="94"/>
      <c r="AJ38" s="94" t="s">
        <v>9</v>
      </c>
      <c r="AK38" s="94"/>
      <c r="AL38" s="94"/>
      <c r="AM38" s="94" t="s">
        <v>10</v>
      </c>
      <c r="AN38" s="94"/>
      <c r="AO38" s="94"/>
      <c r="AP38" s="94"/>
      <c r="AQ38" s="121"/>
      <c r="AR38" s="121"/>
      <c r="AS38" s="149"/>
    </row>
    <row r="39" spans="1:45" s="6" customFormat="1" ht="11.25" customHeight="1" x14ac:dyDescent="0.2">
      <c r="A39" s="101"/>
      <c r="B39" s="103"/>
      <c r="C39" s="97"/>
      <c r="D39" s="23" t="s">
        <v>17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21"/>
      <c r="AR39" s="121"/>
      <c r="AS39" s="149"/>
    </row>
    <row r="40" spans="1:45" ht="12.75" customHeight="1" x14ac:dyDescent="0.2">
      <c r="A40" s="113" t="s">
        <v>21</v>
      </c>
      <c r="B40" s="95" t="s">
        <v>13</v>
      </c>
      <c r="C40" s="36"/>
      <c r="D40" s="40"/>
      <c r="E40" s="26"/>
      <c r="F40" s="3"/>
      <c r="G40" s="3"/>
      <c r="H40" s="78" t="s">
        <v>109</v>
      </c>
      <c r="I40" s="3"/>
      <c r="J40" s="3"/>
      <c r="K40" s="78" t="s">
        <v>107</v>
      </c>
      <c r="L40" s="3"/>
      <c r="M40" s="3"/>
      <c r="N40" s="3"/>
      <c r="O40" s="3"/>
      <c r="P40" s="3"/>
      <c r="Q40" s="26"/>
      <c r="R40" s="78" t="s">
        <v>107</v>
      </c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78" t="s">
        <v>107</v>
      </c>
      <c r="AD40" s="26"/>
      <c r="AE40" s="26"/>
      <c r="AF40" s="26"/>
      <c r="AG40" s="26"/>
      <c r="AH40" s="26"/>
      <c r="AI40" s="26"/>
      <c r="AJ40" s="26"/>
      <c r="AK40" s="78" t="s">
        <v>107</v>
      </c>
      <c r="AL40" s="26"/>
      <c r="AM40" s="3"/>
      <c r="AN40" s="3"/>
      <c r="AO40" s="3"/>
      <c r="AP40" s="3"/>
      <c r="AQ40" s="37">
        <f>COUNTA(E40:AP40)</f>
        <v>5</v>
      </c>
      <c r="AR40" s="3">
        <f>34*5</f>
        <v>170</v>
      </c>
      <c r="AS40" s="38">
        <f>AQ40/AR40</f>
        <v>2.9411764705882353E-2</v>
      </c>
    </row>
    <row r="41" spans="1:45" x14ac:dyDescent="0.2">
      <c r="A41" s="114"/>
      <c r="B41" s="96"/>
      <c r="C41" s="36"/>
      <c r="D41" s="40"/>
      <c r="E41" s="26"/>
      <c r="F41" s="3"/>
      <c r="G41" s="3"/>
      <c r="H41" s="78"/>
      <c r="I41" s="3"/>
      <c r="J41" s="3"/>
      <c r="K41" s="78"/>
      <c r="L41" s="3"/>
      <c r="M41" s="3"/>
      <c r="N41" s="3"/>
      <c r="O41" s="3"/>
      <c r="P41" s="3"/>
      <c r="Q41" s="4"/>
      <c r="R41" s="78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78"/>
      <c r="AD41" s="26"/>
      <c r="AE41" s="26"/>
      <c r="AF41" s="26"/>
      <c r="AG41" s="26"/>
      <c r="AH41" s="26"/>
      <c r="AI41" s="26"/>
      <c r="AJ41" s="26"/>
      <c r="AK41" s="78"/>
      <c r="AL41" s="26"/>
      <c r="AM41" s="3"/>
      <c r="AN41" s="3"/>
      <c r="AO41" s="3"/>
      <c r="AP41" s="3"/>
      <c r="AQ41" s="37">
        <f>COUNTA(E41:AP41)</f>
        <v>0</v>
      </c>
      <c r="AR41" s="3">
        <f t="shared" ref="AR41:AR42" si="7">34*5</f>
        <v>170</v>
      </c>
      <c r="AS41" s="38">
        <f t="shared" ref="AS41:AS66" si="8">AQ41/AR41</f>
        <v>0</v>
      </c>
    </row>
    <row r="42" spans="1:45" x14ac:dyDescent="0.2">
      <c r="A42" s="114"/>
      <c r="B42" s="97"/>
      <c r="C42" s="36"/>
      <c r="D42" s="40"/>
      <c r="E42" s="26"/>
      <c r="F42" s="3"/>
      <c r="G42" s="3"/>
      <c r="H42" s="78"/>
      <c r="I42" s="3"/>
      <c r="J42" s="3"/>
      <c r="K42" s="78"/>
      <c r="L42" s="3"/>
      <c r="M42" s="3"/>
      <c r="N42" s="3"/>
      <c r="O42" s="3"/>
      <c r="P42" s="3"/>
      <c r="Q42" s="26"/>
      <c r="R42" s="78"/>
      <c r="S42" s="4"/>
      <c r="T42" s="4"/>
      <c r="U42" s="26"/>
      <c r="V42" s="4"/>
      <c r="W42" s="4"/>
      <c r="X42" s="26"/>
      <c r="Y42" s="4"/>
      <c r="Z42" s="4"/>
      <c r="AA42" s="4"/>
      <c r="AB42" s="26"/>
      <c r="AC42" s="78"/>
      <c r="AD42" s="4"/>
      <c r="AE42" s="26"/>
      <c r="AF42" s="26"/>
      <c r="AG42" s="4"/>
      <c r="AH42" s="4"/>
      <c r="AI42" s="4"/>
      <c r="AJ42" s="26"/>
      <c r="AK42" s="78"/>
      <c r="AL42" s="4"/>
      <c r="AM42" s="3"/>
      <c r="AN42" s="3"/>
      <c r="AO42" s="3"/>
      <c r="AP42" s="3"/>
      <c r="AQ42" s="37">
        <f t="shared" ref="AQ42:AQ44" si="9">COUNTA(E42:AP42)</f>
        <v>0</v>
      </c>
      <c r="AR42" s="3">
        <f t="shared" si="7"/>
        <v>170</v>
      </c>
      <c r="AS42" s="38">
        <f t="shared" si="8"/>
        <v>0</v>
      </c>
    </row>
    <row r="43" spans="1:45" x14ac:dyDescent="0.2">
      <c r="A43" s="114"/>
      <c r="B43" s="95" t="s">
        <v>11</v>
      </c>
      <c r="C43" s="36"/>
      <c r="D43" s="40"/>
      <c r="E43" s="26"/>
      <c r="F43" s="3"/>
      <c r="G43" s="3"/>
      <c r="H43" s="78" t="s">
        <v>109</v>
      </c>
      <c r="I43" s="3"/>
      <c r="J43" s="3"/>
      <c r="K43" s="78" t="s">
        <v>107</v>
      </c>
      <c r="L43" s="3"/>
      <c r="M43" s="3"/>
      <c r="N43" s="3"/>
      <c r="O43" s="3"/>
      <c r="P43" s="3"/>
      <c r="Q43" s="26"/>
      <c r="R43" s="78" t="s">
        <v>107</v>
      </c>
      <c r="S43" s="4"/>
      <c r="T43" s="4"/>
      <c r="U43" s="26"/>
      <c r="V43" s="4"/>
      <c r="W43" s="4"/>
      <c r="X43" s="26"/>
      <c r="Y43" s="4"/>
      <c r="Z43" s="4"/>
      <c r="AA43" s="4"/>
      <c r="AB43" s="26"/>
      <c r="AC43" s="78" t="s">
        <v>107</v>
      </c>
      <c r="AD43" s="4"/>
      <c r="AE43" s="26"/>
      <c r="AF43" s="26"/>
      <c r="AG43" s="4"/>
      <c r="AH43" s="4"/>
      <c r="AI43" s="4"/>
      <c r="AJ43" s="26"/>
      <c r="AK43" s="78" t="s">
        <v>107</v>
      </c>
      <c r="AL43" s="4"/>
      <c r="AM43" s="3"/>
      <c r="AN43" s="3"/>
      <c r="AO43" s="3"/>
      <c r="AP43" s="3"/>
      <c r="AQ43" s="37">
        <f t="shared" si="9"/>
        <v>5</v>
      </c>
      <c r="AR43" s="3">
        <f>34*4</f>
        <v>136</v>
      </c>
      <c r="AS43" s="38">
        <f t="shared" si="8"/>
        <v>3.6764705882352942E-2</v>
      </c>
    </row>
    <row r="44" spans="1:45" x14ac:dyDescent="0.2">
      <c r="A44" s="114"/>
      <c r="B44" s="96"/>
      <c r="C44" s="36"/>
      <c r="D44" s="40"/>
      <c r="E44" s="26"/>
      <c r="F44" s="4"/>
      <c r="G44" s="4"/>
      <c r="H44" s="78"/>
      <c r="I44" s="4"/>
      <c r="J44" s="4"/>
      <c r="K44" s="79"/>
      <c r="L44" s="4"/>
      <c r="M44" s="26"/>
      <c r="N44" s="4"/>
      <c r="O44" s="4"/>
      <c r="P44" s="4"/>
      <c r="Q44" s="26"/>
      <c r="R44" s="79"/>
      <c r="S44" s="4"/>
      <c r="T44" s="4"/>
      <c r="U44" s="26"/>
      <c r="V44" s="4"/>
      <c r="W44" s="4"/>
      <c r="X44" s="26"/>
      <c r="Y44" s="4"/>
      <c r="Z44" s="4"/>
      <c r="AA44" s="4"/>
      <c r="AB44" s="3"/>
      <c r="AC44" s="79"/>
      <c r="AD44" s="3"/>
      <c r="AE44" s="26"/>
      <c r="AF44" s="26"/>
      <c r="AG44" s="4"/>
      <c r="AH44" s="4"/>
      <c r="AI44" s="4"/>
      <c r="AJ44" s="26"/>
      <c r="AK44" s="79"/>
      <c r="AL44" s="4"/>
      <c r="AM44" s="3"/>
      <c r="AN44" s="3"/>
      <c r="AO44" s="3"/>
      <c r="AP44" s="3"/>
      <c r="AQ44" s="37">
        <f t="shared" si="9"/>
        <v>0</v>
      </c>
      <c r="AR44" s="3">
        <f t="shared" ref="AR44:AR48" si="10">34*4</f>
        <v>136</v>
      </c>
      <c r="AS44" s="38">
        <f t="shared" si="8"/>
        <v>0</v>
      </c>
    </row>
    <row r="45" spans="1:45" ht="12.75" customHeight="1" x14ac:dyDescent="0.2">
      <c r="A45" s="114"/>
      <c r="B45" s="97"/>
      <c r="C45" s="36"/>
      <c r="D45" s="40"/>
      <c r="E45" s="26"/>
      <c r="F45" s="26"/>
      <c r="G45" s="4"/>
      <c r="H45" s="80"/>
      <c r="I45" s="26"/>
      <c r="K45" s="80"/>
      <c r="L45" s="26"/>
      <c r="M45" s="26"/>
      <c r="N45" s="26"/>
      <c r="O45" s="26"/>
      <c r="P45" s="26"/>
      <c r="Q45" s="26"/>
      <c r="R45" s="80"/>
      <c r="S45" s="4"/>
      <c r="T45" s="4"/>
      <c r="U45" s="26"/>
      <c r="V45" s="4"/>
      <c r="W45" s="4"/>
      <c r="X45" s="26"/>
      <c r="Y45" s="4"/>
      <c r="Z45" s="4"/>
      <c r="AA45" s="4"/>
      <c r="AB45" s="4"/>
      <c r="AC45" s="80"/>
      <c r="AD45" s="26"/>
      <c r="AE45" s="26"/>
      <c r="AF45" s="26"/>
      <c r="AG45" s="26"/>
      <c r="AH45" s="3"/>
      <c r="AI45" s="3"/>
      <c r="AJ45" s="3"/>
      <c r="AK45" s="80"/>
      <c r="AL45" s="4"/>
      <c r="AM45" s="3"/>
      <c r="AN45" s="3"/>
      <c r="AO45" s="3"/>
      <c r="AP45" s="3"/>
      <c r="AQ45" s="37">
        <f>COUNTA(E45:AP45)</f>
        <v>0</v>
      </c>
      <c r="AR45" s="3">
        <f t="shared" si="10"/>
        <v>136</v>
      </c>
      <c r="AS45" s="38">
        <f t="shared" si="8"/>
        <v>0</v>
      </c>
    </row>
    <row r="46" spans="1:45" x14ac:dyDescent="0.2">
      <c r="A46" s="114"/>
      <c r="B46" s="95" t="s">
        <v>14</v>
      </c>
      <c r="C46" s="36"/>
      <c r="D46" s="40"/>
      <c r="E46" s="26"/>
      <c r="F46" s="26"/>
      <c r="G46" s="26"/>
      <c r="H46" s="79" t="s">
        <v>109</v>
      </c>
      <c r="J46" s="26"/>
      <c r="K46" s="80" t="s">
        <v>107</v>
      </c>
      <c r="L46" s="26"/>
      <c r="M46" s="26"/>
      <c r="N46" s="26"/>
      <c r="O46" s="26"/>
      <c r="P46" s="26"/>
      <c r="Q46" s="26"/>
      <c r="R46" s="80" t="s">
        <v>107</v>
      </c>
      <c r="S46" s="4"/>
      <c r="T46" s="4"/>
      <c r="U46" s="26"/>
      <c r="V46" s="4"/>
      <c r="W46" s="4"/>
      <c r="X46" s="26"/>
      <c r="Y46" s="4"/>
      <c r="Z46" s="4"/>
      <c r="AA46" s="4"/>
      <c r="AB46" s="4"/>
      <c r="AC46" s="80" t="s">
        <v>107</v>
      </c>
      <c r="AD46" s="26"/>
      <c r="AE46" s="26"/>
      <c r="AF46" s="26"/>
      <c r="AG46" s="26"/>
      <c r="AH46" s="3"/>
      <c r="AI46" s="3"/>
      <c r="AJ46" s="3"/>
      <c r="AK46" s="80" t="s">
        <v>107</v>
      </c>
      <c r="AL46" s="4"/>
      <c r="AM46" s="3"/>
      <c r="AN46" s="3"/>
      <c r="AO46" s="3"/>
      <c r="AP46" s="3"/>
      <c r="AQ46" s="37">
        <f>COUNTA(E46:AP46)</f>
        <v>5</v>
      </c>
      <c r="AR46" s="3">
        <f t="shared" si="10"/>
        <v>136</v>
      </c>
      <c r="AS46" s="38">
        <f t="shared" si="8"/>
        <v>3.6764705882352942E-2</v>
      </c>
    </row>
    <row r="47" spans="1:45" x14ac:dyDescent="0.2">
      <c r="A47" s="114"/>
      <c r="B47" s="96"/>
      <c r="C47" s="36"/>
      <c r="D47" s="40"/>
      <c r="E47" s="26"/>
      <c r="F47" s="4"/>
      <c r="G47" s="4"/>
      <c r="H47" s="81"/>
      <c r="I47" s="26"/>
      <c r="J47" s="4"/>
      <c r="K47" s="79"/>
      <c r="L47" s="4"/>
      <c r="M47" s="26"/>
      <c r="N47" s="4"/>
      <c r="O47" s="4"/>
      <c r="P47" s="4"/>
      <c r="Q47" s="26"/>
      <c r="R47" s="79"/>
      <c r="S47" s="4"/>
      <c r="T47" s="4"/>
      <c r="U47" s="26"/>
      <c r="V47" s="4"/>
      <c r="W47" s="4"/>
      <c r="X47" s="26"/>
      <c r="Y47" s="4"/>
      <c r="Z47" s="4"/>
      <c r="AA47" s="4"/>
      <c r="AB47" s="4"/>
      <c r="AC47" s="79"/>
      <c r="AD47" s="26"/>
      <c r="AE47" s="26"/>
      <c r="AF47" s="26"/>
      <c r="AG47" s="26"/>
      <c r="AH47" s="3"/>
      <c r="AI47" s="3"/>
      <c r="AJ47" s="3"/>
      <c r="AK47" s="79"/>
      <c r="AL47" s="4"/>
      <c r="AM47" s="3"/>
      <c r="AN47" s="3"/>
      <c r="AO47" s="3"/>
      <c r="AP47" s="3"/>
      <c r="AQ47" s="37">
        <f t="shared" ref="AQ47:AQ66" si="11">COUNTA(E47:AP47)</f>
        <v>0</v>
      </c>
      <c r="AR47" s="3">
        <f t="shared" si="10"/>
        <v>136</v>
      </c>
      <c r="AS47" s="38">
        <f t="shared" si="8"/>
        <v>0</v>
      </c>
    </row>
    <row r="48" spans="1:45" x14ac:dyDescent="0.2">
      <c r="A48" s="114"/>
      <c r="B48" s="97"/>
      <c r="C48" s="36"/>
      <c r="D48" s="40"/>
      <c r="E48" s="26"/>
      <c r="F48" s="4"/>
      <c r="H48" s="79"/>
      <c r="I48" s="26"/>
      <c r="J48" s="4"/>
      <c r="K48" s="79"/>
      <c r="L48" s="4"/>
      <c r="M48" s="26"/>
      <c r="N48" s="4"/>
      <c r="O48" s="4"/>
      <c r="P48" s="4"/>
      <c r="Q48" s="26"/>
      <c r="R48" s="79"/>
      <c r="S48" s="4"/>
      <c r="T48" s="4"/>
      <c r="U48" s="26"/>
      <c r="V48" s="4"/>
      <c r="W48" s="4"/>
      <c r="X48" s="26"/>
      <c r="Y48" s="4"/>
      <c r="Z48" s="4"/>
      <c r="AA48" s="4"/>
      <c r="AB48" s="4"/>
      <c r="AC48" s="79"/>
      <c r="AD48" s="26"/>
      <c r="AE48" s="26"/>
      <c r="AF48" s="26"/>
      <c r="AG48" s="26"/>
      <c r="AH48" s="3"/>
      <c r="AI48" s="3"/>
      <c r="AJ48" s="3"/>
      <c r="AK48" s="79"/>
      <c r="AL48" s="4"/>
      <c r="AM48" s="3"/>
      <c r="AN48" s="3"/>
      <c r="AO48" s="3"/>
      <c r="AP48" s="3"/>
      <c r="AQ48" s="37">
        <f t="shared" si="11"/>
        <v>0</v>
      </c>
      <c r="AR48" s="3">
        <f t="shared" si="10"/>
        <v>136</v>
      </c>
      <c r="AS48" s="38">
        <f t="shared" si="8"/>
        <v>0</v>
      </c>
    </row>
    <row r="49" spans="1:45" x14ac:dyDescent="0.2">
      <c r="A49" s="114"/>
      <c r="B49" s="95" t="s">
        <v>15</v>
      </c>
      <c r="C49" s="36"/>
      <c r="D49" s="40"/>
      <c r="E49" s="26"/>
      <c r="F49" s="4"/>
      <c r="G49" s="4"/>
      <c r="H49" s="79" t="s">
        <v>109</v>
      </c>
      <c r="I49" s="26"/>
      <c r="J49" s="4"/>
      <c r="K49" s="4"/>
      <c r="L49" s="79" t="s">
        <v>107</v>
      </c>
      <c r="M49" s="26"/>
      <c r="N49" s="4"/>
      <c r="O49" s="4"/>
      <c r="P49" s="4"/>
      <c r="Q49" s="4"/>
      <c r="R49" s="4"/>
      <c r="S49" s="79" t="s">
        <v>107</v>
      </c>
      <c r="T49" s="4"/>
      <c r="U49" s="26"/>
      <c r="V49" s="4"/>
      <c r="W49" s="4"/>
      <c r="X49" s="26"/>
      <c r="Y49" s="4"/>
      <c r="Z49" s="4"/>
      <c r="AA49" s="4"/>
      <c r="AB49" s="4"/>
      <c r="AC49" s="4"/>
      <c r="AD49" s="79" t="s">
        <v>107</v>
      </c>
      <c r="AE49" s="26"/>
      <c r="AF49" s="26"/>
      <c r="AG49" s="3"/>
      <c r="AH49" s="3"/>
      <c r="AI49" s="3"/>
      <c r="AJ49" s="3"/>
      <c r="AK49" s="4"/>
      <c r="AL49" s="79" t="s">
        <v>107</v>
      </c>
      <c r="AM49" s="3"/>
      <c r="AN49" s="3"/>
      <c r="AO49" s="3"/>
      <c r="AP49" s="3"/>
      <c r="AQ49" s="37">
        <f t="shared" si="11"/>
        <v>5</v>
      </c>
      <c r="AR49" s="3">
        <f>34*2</f>
        <v>68</v>
      </c>
      <c r="AS49" s="38">
        <f t="shared" si="8"/>
        <v>7.3529411764705885E-2</v>
      </c>
    </row>
    <row r="50" spans="1:45" ht="12.75" customHeight="1" x14ac:dyDescent="0.2">
      <c r="A50" s="114"/>
      <c r="B50" s="96"/>
      <c r="C50" s="36"/>
      <c r="D50" s="40"/>
      <c r="E50" s="26"/>
      <c r="F50" s="4"/>
      <c r="G50" s="4"/>
      <c r="H50" s="79"/>
      <c r="I50" s="26"/>
      <c r="J50" s="4"/>
      <c r="K50" s="4"/>
      <c r="L50" s="79"/>
      <c r="M50" s="26"/>
      <c r="N50" s="4"/>
      <c r="O50" s="4"/>
      <c r="P50" s="4"/>
      <c r="Q50" s="26"/>
      <c r="R50" s="4"/>
      <c r="S50" s="79"/>
      <c r="T50" s="4"/>
      <c r="U50" s="26"/>
      <c r="V50" s="4"/>
      <c r="W50" s="4"/>
      <c r="X50" s="26"/>
      <c r="Y50" s="4"/>
      <c r="Z50" s="4"/>
      <c r="AA50" s="4"/>
      <c r="AB50" s="26"/>
      <c r="AC50" s="4"/>
      <c r="AD50" s="79"/>
      <c r="AE50" s="26"/>
      <c r="AF50" s="26"/>
      <c r="AG50" s="4"/>
      <c r="AH50" s="4"/>
      <c r="AI50" s="3"/>
      <c r="AJ50" s="26"/>
      <c r="AK50" s="4"/>
      <c r="AL50" s="79"/>
      <c r="AM50" s="3"/>
      <c r="AN50" s="3"/>
      <c r="AO50" s="3"/>
      <c r="AP50" s="3"/>
      <c r="AQ50" s="37">
        <f t="shared" si="11"/>
        <v>0</v>
      </c>
      <c r="AR50" s="3">
        <f t="shared" ref="AR50:AR54" si="12">34*2</f>
        <v>68</v>
      </c>
      <c r="AS50" s="38">
        <f t="shared" si="8"/>
        <v>0</v>
      </c>
    </row>
    <row r="51" spans="1:45" ht="12.75" customHeight="1" x14ac:dyDescent="0.2">
      <c r="A51" s="114"/>
      <c r="B51" s="97"/>
      <c r="C51" s="36"/>
      <c r="D51" s="40"/>
      <c r="E51" s="26"/>
      <c r="F51" s="4"/>
      <c r="G51" s="4"/>
      <c r="H51" s="79"/>
      <c r="I51" s="26"/>
      <c r="J51" s="4"/>
      <c r="K51" s="4"/>
      <c r="L51" s="79"/>
      <c r="M51" s="26"/>
      <c r="N51" s="4"/>
      <c r="O51" s="4"/>
      <c r="P51" s="4"/>
      <c r="Q51" s="26"/>
      <c r="R51" s="4"/>
      <c r="S51" s="79"/>
      <c r="T51" s="4"/>
      <c r="U51" s="26"/>
      <c r="V51" s="4"/>
      <c r="W51" s="4"/>
      <c r="X51" s="26"/>
      <c r="Y51" s="4"/>
      <c r="Z51" s="4"/>
      <c r="AA51" s="4"/>
      <c r="AB51" s="26"/>
      <c r="AC51" s="4"/>
      <c r="AD51" s="79"/>
      <c r="AE51" s="26"/>
      <c r="AF51" s="26"/>
      <c r="AG51" s="4"/>
      <c r="AH51" s="4"/>
      <c r="AI51" s="3"/>
      <c r="AJ51" s="26"/>
      <c r="AK51" s="4"/>
      <c r="AL51" s="79"/>
      <c r="AM51" s="3"/>
      <c r="AN51" s="3"/>
      <c r="AO51" s="3"/>
      <c r="AP51" s="3"/>
      <c r="AQ51" s="37">
        <f t="shared" si="11"/>
        <v>0</v>
      </c>
      <c r="AR51" s="3">
        <f t="shared" si="12"/>
        <v>68</v>
      </c>
      <c r="AS51" s="38">
        <f t="shared" si="8"/>
        <v>0</v>
      </c>
    </row>
    <row r="52" spans="1:45" ht="12.75" customHeight="1" x14ac:dyDescent="0.2">
      <c r="A52" s="114"/>
      <c r="B52" s="115" t="s">
        <v>110</v>
      </c>
      <c r="C52" s="36"/>
      <c r="D52" s="40"/>
      <c r="E52" s="26"/>
      <c r="F52" s="4"/>
      <c r="G52" s="4"/>
      <c r="H52" s="79" t="s">
        <v>109</v>
      </c>
      <c r="I52" s="26"/>
      <c r="J52" s="4"/>
      <c r="K52" s="4"/>
      <c r="L52" s="79" t="s">
        <v>107</v>
      </c>
      <c r="M52" s="26"/>
      <c r="N52" s="4"/>
      <c r="O52" s="4"/>
      <c r="P52" s="4"/>
      <c r="Q52" s="26"/>
      <c r="R52" s="4"/>
      <c r="S52" s="79" t="s">
        <v>107</v>
      </c>
      <c r="T52" s="4"/>
      <c r="U52" s="26"/>
      <c r="V52" s="4"/>
      <c r="W52" s="4"/>
      <c r="X52" s="26"/>
      <c r="Y52" s="4"/>
      <c r="Z52" s="4"/>
      <c r="AA52" s="4"/>
      <c r="AB52" s="26"/>
      <c r="AC52" s="4"/>
      <c r="AD52" s="79" t="s">
        <v>107</v>
      </c>
      <c r="AE52" s="26"/>
      <c r="AF52" s="26"/>
      <c r="AG52" s="4"/>
      <c r="AH52" s="4"/>
      <c r="AI52" s="3"/>
      <c r="AJ52" s="26"/>
      <c r="AK52" s="4"/>
      <c r="AL52" s="79" t="s">
        <v>107</v>
      </c>
      <c r="AM52" s="3"/>
      <c r="AN52" s="3"/>
      <c r="AO52" s="3"/>
      <c r="AP52" s="3"/>
      <c r="AQ52" s="37">
        <f t="shared" si="11"/>
        <v>5</v>
      </c>
      <c r="AR52" s="3">
        <f t="shared" si="12"/>
        <v>68</v>
      </c>
      <c r="AS52" s="38">
        <f t="shared" si="8"/>
        <v>7.3529411764705885E-2</v>
      </c>
    </row>
    <row r="53" spans="1:45" ht="12.75" customHeight="1" x14ac:dyDescent="0.2">
      <c r="A53" s="114"/>
      <c r="B53" s="116"/>
      <c r="C53" s="36"/>
      <c r="D53" s="40"/>
      <c r="E53" s="26"/>
      <c r="F53" s="4"/>
      <c r="G53" s="4"/>
      <c r="H53" s="79"/>
      <c r="I53" s="26"/>
      <c r="J53" s="4"/>
      <c r="K53" s="4"/>
      <c r="L53" s="79"/>
      <c r="M53" s="26"/>
      <c r="N53" s="4"/>
      <c r="O53" s="4"/>
      <c r="P53" s="4"/>
      <c r="Q53" s="26"/>
      <c r="R53" s="4"/>
      <c r="S53" s="79"/>
      <c r="T53" s="4"/>
      <c r="U53" s="26"/>
      <c r="V53" s="4"/>
      <c r="W53" s="4"/>
      <c r="X53" s="26"/>
      <c r="Y53" s="4"/>
      <c r="Z53" s="4"/>
      <c r="AA53" s="4"/>
      <c r="AB53" s="26"/>
      <c r="AC53" s="4"/>
      <c r="AD53" s="79"/>
      <c r="AE53" s="26"/>
      <c r="AF53" s="26"/>
      <c r="AG53" s="4"/>
      <c r="AH53" s="4"/>
      <c r="AI53" s="3"/>
      <c r="AJ53" s="26"/>
      <c r="AK53" s="4"/>
      <c r="AL53" s="79"/>
      <c r="AM53" s="3"/>
      <c r="AN53" s="3"/>
      <c r="AO53" s="3"/>
      <c r="AP53" s="3"/>
      <c r="AQ53" s="37">
        <f t="shared" si="11"/>
        <v>0</v>
      </c>
      <c r="AR53" s="3">
        <f t="shared" si="12"/>
        <v>68</v>
      </c>
      <c r="AS53" s="38">
        <f t="shared" si="8"/>
        <v>0</v>
      </c>
    </row>
    <row r="54" spans="1:45" ht="12.75" customHeight="1" x14ac:dyDescent="0.2">
      <c r="A54" s="114"/>
      <c r="B54" s="117"/>
      <c r="C54" s="36"/>
      <c r="D54" s="40"/>
      <c r="E54" s="26"/>
      <c r="F54" s="4"/>
      <c r="G54" s="4"/>
      <c r="H54" s="79"/>
      <c r="I54" s="26"/>
      <c r="J54" s="4"/>
      <c r="K54" s="4"/>
      <c r="L54" s="79"/>
      <c r="M54" s="26"/>
      <c r="N54" s="4"/>
      <c r="O54" s="4"/>
      <c r="P54" s="4"/>
      <c r="Q54" s="26"/>
      <c r="R54" s="4"/>
      <c r="S54" s="79"/>
      <c r="T54" s="4"/>
      <c r="U54" s="26"/>
      <c r="V54" s="4"/>
      <c r="W54" s="4"/>
      <c r="X54" s="26"/>
      <c r="Y54" s="4"/>
      <c r="Z54" s="4"/>
      <c r="AA54" s="4"/>
      <c r="AB54" s="26"/>
      <c r="AC54" s="4"/>
      <c r="AD54" s="79"/>
      <c r="AE54" s="26"/>
      <c r="AF54" s="26"/>
      <c r="AG54" s="4"/>
      <c r="AH54" s="4"/>
      <c r="AI54" s="3"/>
      <c r="AJ54" s="26"/>
      <c r="AK54" s="4"/>
      <c r="AL54" s="79"/>
      <c r="AM54" s="3"/>
      <c r="AN54" s="3"/>
      <c r="AO54" s="3"/>
      <c r="AP54" s="3"/>
      <c r="AQ54" s="37">
        <f t="shared" si="11"/>
        <v>0</v>
      </c>
      <c r="AR54" s="3">
        <f t="shared" si="12"/>
        <v>68</v>
      </c>
      <c r="AS54" s="38">
        <f t="shared" si="8"/>
        <v>0</v>
      </c>
    </row>
    <row r="55" spans="1:45" ht="12.75" customHeight="1" x14ac:dyDescent="0.2">
      <c r="A55" s="114"/>
      <c r="B55" s="95" t="s">
        <v>48</v>
      </c>
      <c r="C55" s="36"/>
      <c r="D55" s="40"/>
      <c r="E55" s="26"/>
      <c r="F55" s="4"/>
      <c r="G55" s="4"/>
      <c r="H55" s="4"/>
      <c r="I55" s="26"/>
      <c r="J55" s="4"/>
      <c r="K55" s="4"/>
      <c r="L55" s="4"/>
      <c r="M55" s="26"/>
      <c r="N55" s="4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3"/>
      <c r="AB55" s="26"/>
      <c r="AC55" s="4"/>
      <c r="AD55" s="4"/>
      <c r="AE55" s="26"/>
      <c r="AF55" s="26"/>
      <c r="AG55" s="4"/>
      <c r="AH55" s="4"/>
      <c r="AI55" s="4"/>
      <c r="AJ55" s="3"/>
      <c r="AK55" s="176"/>
      <c r="AL55" s="176"/>
      <c r="AM55" s="3"/>
      <c r="AN55" s="3"/>
      <c r="AO55" s="3"/>
      <c r="AP55" s="3"/>
      <c r="AQ55" s="37">
        <f t="shared" si="11"/>
        <v>0</v>
      </c>
      <c r="AR55" s="3">
        <f>34*1</f>
        <v>34</v>
      </c>
      <c r="AS55" s="38">
        <f t="shared" si="8"/>
        <v>0</v>
      </c>
    </row>
    <row r="56" spans="1:45" x14ac:dyDescent="0.2">
      <c r="A56" s="114"/>
      <c r="B56" s="96"/>
      <c r="C56" s="36"/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76"/>
      <c r="AL56" s="176"/>
      <c r="AM56" s="3"/>
      <c r="AN56" s="3"/>
      <c r="AO56" s="3"/>
      <c r="AP56" s="3"/>
      <c r="AQ56" s="37">
        <f t="shared" si="11"/>
        <v>0</v>
      </c>
      <c r="AR56" s="3">
        <f t="shared" ref="AR56:AR63" si="13">34*1</f>
        <v>34</v>
      </c>
      <c r="AS56" s="38">
        <f t="shared" si="8"/>
        <v>0</v>
      </c>
    </row>
    <row r="57" spans="1:45" s="2" customFormat="1" ht="15" customHeight="1" x14ac:dyDescent="0.2">
      <c r="A57" s="114"/>
      <c r="B57" s="97"/>
      <c r="C57" s="36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176"/>
      <c r="AL57" s="177"/>
      <c r="AM57" s="42"/>
      <c r="AN57" s="42"/>
      <c r="AO57" s="42"/>
      <c r="AP57" s="42"/>
      <c r="AQ57" s="37">
        <f t="shared" si="11"/>
        <v>0</v>
      </c>
      <c r="AR57" s="3">
        <f t="shared" si="13"/>
        <v>34</v>
      </c>
      <c r="AS57" s="38">
        <f t="shared" si="8"/>
        <v>0</v>
      </c>
    </row>
    <row r="58" spans="1:45" s="2" customFormat="1" ht="16.5" customHeight="1" x14ac:dyDescent="0.2">
      <c r="A58" s="114"/>
      <c r="B58" s="95" t="s">
        <v>49</v>
      </c>
      <c r="C58" s="36"/>
      <c r="D58" s="3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176"/>
      <c r="AL58" s="178"/>
      <c r="AM58" s="26"/>
      <c r="AN58" s="26"/>
      <c r="AO58" s="26"/>
      <c r="AP58" s="26"/>
      <c r="AQ58" s="37">
        <f t="shared" si="11"/>
        <v>0</v>
      </c>
      <c r="AR58" s="3">
        <f t="shared" si="13"/>
        <v>34</v>
      </c>
      <c r="AS58" s="38">
        <f t="shared" si="8"/>
        <v>0</v>
      </c>
    </row>
    <row r="59" spans="1:45" s="6" customFormat="1" ht="11.25" customHeight="1" x14ac:dyDescent="0.2">
      <c r="A59" s="114"/>
      <c r="B59" s="96"/>
      <c r="C59" s="36"/>
      <c r="D59" s="39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76"/>
      <c r="AL59" s="179"/>
      <c r="AM59" s="10"/>
      <c r="AN59" s="10"/>
      <c r="AO59" s="10"/>
      <c r="AP59" s="10"/>
      <c r="AQ59" s="37">
        <f t="shared" si="11"/>
        <v>0</v>
      </c>
      <c r="AR59" s="3">
        <f t="shared" si="13"/>
        <v>34</v>
      </c>
      <c r="AS59" s="38">
        <f t="shared" si="8"/>
        <v>0</v>
      </c>
    </row>
    <row r="60" spans="1:45" ht="12.75" customHeight="1" x14ac:dyDescent="0.2">
      <c r="A60" s="114"/>
      <c r="B60" s="97"/>
      <c r="C60" s="36"/>
      <c r="D60" s="40"/>
      <c r="E60" s="26"/>
      <c r="F60" s="26"/>
      <c r="G60" s="4"/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176"/>
      <c r="AL60" s="178"/>
      <c r="AM60" s="3"/>
      <c r="AN60" s="3"/>
      <c r="AO60" s="3"/>
      <c r="AP60" s="3"/>
      <c r="AQ60" s="37">
        <f t="shared" si="11"/>
        <v>0</v>
      </c>
      <c r="AR60" s="3">
        <f t="shared" si="13"/>
        <v>34</v>
      </c>
      <c r="AS60" s="38">
        <f t="shared" si="8"/>
        <v>0</v>
      </c>
    </row>
    <row r="61" spans="1:45" x14ac:dyDescent="0.2">
      <c r="A61" s="114"/>
      <c r="B61" s="95" t="s">
        <v>50</v>
      </c>
      <c r="C61" s="36"/>
      <c r="D61" s="40"/>
      <c r="E61" s="26"/>
      <c r="F61" s="26"/>
      <c r="G61" s="26"/>
      <c r="H61" s="4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178"/>
      <c r="AL61" s="176"/>
      <c r="AM61" s="3"/>
      <c r="AN61" s="3"/>
      <c r="AO61" s="3"/>
      <c r="AP61" s="3"/>
      <c r="AQ61" s="37">
        <f t="shared" si="11"/>
        <v>0</v>
      </c>
      <c r="AR61" s="3">
        <f t="shared" si="13"/>
        <v>34</v>
      </c>
      <c r="AS61" s="38">
        <f t="shared" si="8"/>
        <v>0</v>
      </c>
    </row>
    <row r="62" spans="1:45" x14ac:dyDescent="0.2">
      <c r="A62" s="114"/>
      <c r="B62" s="96"/>
      <c r="C62" s="36"/>
      <c r="D62" s="40"/>
      <c r="E62" s="26"/>
      <c r="F62" s="4"/>
      <c r="G62" s="4"/>
      <c r="I62" s="26"/>
      <c r="J62" s="4"/>
      <c r="K62" s="4"/>
      <c r="L62" s="4"/>
      <c r="M62" s="26"/>
      <c r="N62" s="4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176"/>
      <c r="AL62" s="176"/>
      <c r="AM62" s="3"/>
      <c r="AN62" s="3"/>
      <c r="AO62" s="3"/>
      <c r="AP62" s="3"/>
      <c r="AQ62" s="37">
        <f t="shared" si="11"/>
        <v>0</v>
      </c>
      <c r="AR62" s="3">
        <f t="shared" si="13"/>
        <v>34</v>
      </c>
      <c r="AS62" s="38">
        <f t="shared" si="8"/>
        <v>0</v>
      </c>
    </row>
    <row r="63" spans="1:45" x14ac:dyDescent="0.2">
      <c r="A63" s="114"/>
      <c r="B63" s="97"/>
      <c r="C63" s="36"/>
      <c r="D63" s="40"/>
      <c r="E63" s="26"/>
      <c r="F63" s="4"/>
      <c r="H63" s="4"/>
      <c r="I63" s="26"/>
      <c r="J63" s="4"/>
      <c r="K63" s="4"/>
      <c r="L63" s="4"/>
      <c r="M63" s="26"/>
      <c r="N63" s="4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176"/>
      <c r="AL63" s="176"/>
      <c r="AM63" s="3"/>
      <c r="AN63" s="3"/>
      <c r="AO63" s="3"/>
      <c r="AP63" s="3"/>
      <c r="AQ63" s="37">
        <f t="shared" si="11"/>
        <v>0</v>
      </c>
      <c r="AR63" s="3">
        <f t="shared" si="13"/>
        <v>34</v>
      </c>
      <c r="AS63" s="38">
        <f t="shared" si="8"/>
        <v>0</v>
      </c>
    </row>
    <row r="64" spans="1:45" x14ac:dyDescent="0.2">
      <c r="A64" s="114"/>
      <c r="B64" s="94" t="s">
        <v>65</v>
      </c>
      <c r="C64" s="36"/>
      <c r="D64" s="40"/>
      <c r="E64" s="26"/>
      <c r="F64" s="4"/>
      <c r="G64" s="4"/>
      <c r="I64" s="4"/>
      <c r="J64" s="4"/>
      <c r="K64" s="4"/>
      <c r="L64" s="4"/>
      <c r="M64" s="26"/>
      <c r="N64" s="4"/>
      <c r="O64" s="4"/>
      <c r="P64" s="4"/>
      <c r="Q64" s="26"/>
      <c r="R64" s="4"/>
      <c r="S64" s="4"/>
      <c r="T64" s="4"/>
      <c r="U64" s="26"/>
      <c r="V64" s="4"/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26"/>
      <c r="AK64" s="176"/>
      <c r="AL64" s="176"/>
      <c r="AM64" s="3"/>
      <c r="AN64" s="3"/>
      <c r="AO64" s="3"/>
      <c r="AP64" s="3"/>
      <c r="AQ64" s="37">
        <f t="shared" si="11"/>
        <v>0</v>
      </c>
      <c r="AR64" s="3">
        <f>34*2</f>
        <v>68</v>
      </c>
      <c r="AS64" s="38">
        <f t="shared" si="8"/>
        <v>0</v>
      </c>
    </row>
    <row r="65" spans="1:45" ht="12.75" customHeight="1" x14ac:dyDescent="0.2">
      <c r="A65" s="114"/>
      <c r="B65" s="94"/>
      <c r="C65" s="36"/>
      <c r="D65" s="40"/>
      <c r="E65" s="26"/>
      <c r="F65" s="4"/>
      <c r="G65" s="4"/>
      <c r="H65" s="4"/>
      <c r="I65" s="26"/>
      <c r="J65" s="4"/>
      <c r="K65" s="4"/>
      <c r="L65" s="4"/>
      <c r="M65" s="26"/>
      <c r="N65" s="4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3"/>
      <c r="AK65" s="176"/>
      <c r="AL65" s="176"/>
      <c r="AM65" s="3"/>
      <c r="AN65" s="3"/>
      <c r="AO65" s="3"/>
      <c r="AP65" s="3"/>
      <c r="AQ65" s="37">
        <f t="shared" si="11"/>
        <v>0</v>
      </c>
      <c r="AR65" s="3">
        <f t="shared" ref="AR65:AR66" si="14">34*2</f>
        <v>68</v>
      </c>
      <c r="AS65" s="38">
        <f t="shared" si="8"/>
        <v>0</v>
      </c>
    </row>
    <row r="66" spans="1:45" x14ac:dyDescent="0.2">
      <c r="A66" s="114"/>
      <c r="B66" s="94"/>
      <c r="C66" s="36"/>
      <c r="D66" s="40"/>
      <c r="E66" s="26"/>
      <c r="F66" s="4"/>
      <c r="G66" s="4"/>
      <c r="H66" s="4"/>
      <c r="I66" s="26"/>
      <c r="J66" s="4"/>
      <c r="K66" s="4"/>
      <c r="L66" s="4"/>
      <c r="M66" s="26"/>
      <c r="N66" s="4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3"/>
      <c r="AK66" s="176"/>
      <c r="AL66" s="176"/>
      <c r="AM66" s="3"/>
      <c r="AN66" s="3"/>
      <c r="AO66" s="3"/>
      <c r="AP66" s="3"/>
      <c r="AQ66" s="37">
        <f t="shared" si="11"/>
        <v>0</v>
      </c>
      <c r="AR66" s="3">
        <f t="shared" si="14"/>
        <v>68</v>
      </c>
      <c r="AS66" s="38">
        <f t="shared" si="8"/>
        <v>0</v>
      </c>
    </row>
    <row r="67" spans="1:45" ht="27" customHeight="1" x14ac:dyDescent="0.2">
      <c r="A67" s="55"/>
      <c r="B67" s="56"/>
      <c r="C67" s="56"/>
      <c r="D67" s="56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5"/>
      <c r="AN67" s="55"/>
      <c r="AO67" s="55"/>
      <c r="AP67" s="55"/>
      <c r="AQ67" s="55"/>
      <c r="AR67" s="55"/>
      <c r="AS67" s="55"/>
    </row>
    <row r="68" spans="1:45" ht="114" customHeight="1" x14ac:dyDescent="0.2">
      <c r="A68" s="126" t="s">
        <v>106</v>
      </c>
      <c r="B68" s="126"/>
      <c r="C68" s="126"/>
      <c r="D68" s="126"/>
      <c r="E68" s="123" t="s">
        <v>35</v>
      </c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5"/>
      <c r="AQ68" s="121" t="s">
        <v>18</v>
      </c>
      <c r="AR68" s="121" t="s">
        <v>20</v>
      </c>
      <c r="AS68" s="149" t="s">
        <v>19</v>
      </c>
    </row>
    <row r="69" spans="1:45" s="2" customFormat="1" x14ac:dyDescent="0.2">
      <c r="A69" s="98" t="s">
        <v>0</v>
      </c>
      <c r="B69" s="100"/>
      <c r="C69" s="95"/>
      <c r="D69" s="23" t="s">
        <v>16</v>
      </c>
      <c r="E69" s="94" t="s">
        <v>1</v>
      </c>
      <c r="F69" s="94"/>
      <c r="G69" s="94"/>
      <c r="H69" s="94"/>
      <c r="I69" s="94" t="s">
        <v>2</v>
      </c>
      <c r="J69" s="94"/>
      <c r="K69" s="94"/>
      <c r="L69" s="94"/>
      <c r="M69" s="94" t="s">
        <v>3</v>
      </c>
      <c r="N69" s="94"/>
      <c r="O69" s="94"/>
      <c r="P69" s="94"/>
      <c r="Q69" s="94" t="s">
        <v>4</v>
      </c>
      <c r="R69" s="94"/>
      <c r="S69" s="94"/>
      <c r="T69" s="94"/>
      <c r="U69" s="94" t="s">
        <v>5</v>
      </c>
      <c r="V69" s="94"/>
      <c r="W69" s="94"/>
      <c r="X69" s="94" t="s">
        <v>6</v>
      </c>
      <c r="Y69" s="94"/>
      <c r="Z69" s="94"/>
      <c r="AA69" s="94"/>
      <c r="AB69" s="94" t="s">
        <v>7</v>
      </c>
      <c r="AC69" s="94"/>
      <c r="AD69" s="94"/>
      <c r="AE69" s="94" t="s">
        <v>8</v>
      </c>
      <c r="AF69" s="94"/>
      <c r="AG69" s="94"/>
      <c r="AH69" s="94"/>
      <c r="AI69" s="94"/>
      <c r="AJ69" s="94" t="s">
        <v>9</v>
      </c>
      <c r="AK69" s="94"/>
      <c r="AL69" s="94"/>
      <c r="AM69" s="94" t="s">
        <v>10</v>
      </c>
      <c r="AN69" s="94"/>
      <c r="AO69" s="94"/>
      <c r="AP69" s="94"/>
      <c r="AQ69" s="121"/>
      <c r="AR69" s="121"/>
      <c r="AS69" s="149"/>
    </row>
    <row r="70" spans="1:45" s="2" customFormat="1" ht="16.5" customHeight="1" x14ac:dyDescent="0.2">
      <c r="A70" s="101"/>
      <c r="B70" s="103"/>
      <c r="C70" s="97"/>
      <c r="D70" s="23" t="s">
        <v>17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21"/>
      <c r="AR70" s="121"/>
      <c r="AS70" s="149"/>
    </row>
    <row r="71" spans="1:45" s="6" customFormat="1" ht="11.25" customHeight="1" x14ac:dyDescent="0.2">
      <c r="A71" s="113" t="s">
        <v>21</v>
      </c>
      <c r="B71" s="95" t="s">
        <v>13</v>
      </c>
      <c r="C71" s="36"/>
      <c r="D71" s="40"/>
      <c r="E71" s="26"/>
      <c r="F71" s="3"/>
      <c r="G71" s="3"/>
      <c r="H71" s="78" t="s">
        <v>109</v>
      </c>
      <c r="I71" s="3"/>
      <c r="J71" s="3"/>
      <c r="K71" s="78" t="s">
        <v>107</v>
      </c>
      <c r="L71" s="3"/>
      <c r="M71" s="3"/>
      <c r="N71" s="3"/>
      <c r="O71" s="3"/>
      <c r="P71" s="3"/>
      <c r="Q71" s="26"/>
      <c r="R71" s="78" t="s">
        <v>107</v>
      </c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78" t="s">
        <v>107</v>
      </c>
      <c r="AD71" s="26"/>
      <c r="AE71" s="26"/>
      <c r="AF71" s="26"/>
      <c r="AG71" s="26"/>
      <c r="AH71" s="26"/>
      <c r="AI71" s="26"/>
      <c r="AJ71" s="26"/>
      <c r="AK71" s="78" t="s">
        <v>107</v>
      </c>
      <c r="AL71" s="26"/>
      <c r="AM71" s="3"/>
      <c r="AN71" s="3"/>
      <c r="AO71" s="3"/>
      <c r="AP71" s="3"/>
      <c r="AQ71" s="37">
        <f>COUNTA(E71:AP71)</f>
        <v>5</v>
      </c>
      <c r="AR71" s="3">
        <f>34*5</f>
        <v>170</v>
      </c>
      <c r="AS71" s="38">
        <f>AQ71/AR71</f>
        <v>2.9411764705882353E-2</v>
      </c>
    </row>
    <row r="72" spans="1:45" s="6" customFormat="1" ht="15" customHeight="1" x14ac:dyDescent="0.2">
      <c r="A72" s="114"/>
      <c r="B72" s="96"/>
      <c r="C72" s="36"/>
      <c r="D72" s="40"/>
      <c r="E72" s="26"/>
      <c r="F72" s="3"/>
      <c r="G72" s="3"/>
      <c r="H72" s="78"/>
      <c r="I72" s="3"/>
      <c r="J72" s="3"/>
      <c r="K72" s="78"/>
      <c r="L72" s="3"/>
      <c r="M72" s="3"/>
      <c r="N72" s="3"/>
      <c r="O72" s="3"/>
      <c r="P72" s="3"/>
      <c r="Q72" s="4"/>
      <c r="R72" s="78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78"/>
      <c r="AD72" s="26"/>
      <c r="AE72" s="26"/>
      <c r="AF72" s="26"/>
      <c r="AG72" s="26"/>
      <c r="AH72" s="26"/>
      <c r="AI72" s="26"/>
      <c r="AJ72" s="26"/>
      <c r="AK72" s="78"/>
      <c r="AL72" s="26"/>
      <c r="AM72" s="3"/>
      <c r="AN72" s="3"/>
      <c r="AO72" s="3"/>
      <c r="AP72" s="3"/>
      <c r="AQ72" s="37">
        <f>COUNTA(E72:AP72)</f>
        <v>0</v>
      </c>
      <c r="AR72" s="3">
        <f t="shared" ref="AR72:AR73" si="15">34*5</f>
        <v>170</v>
      </c>
      <c r="AS72" s="38">
        <f t="shared" ref="AS72:AS97" si="16">AQ72/AR72</f>
        <v>0</v>
      </c>
    </row>
    <row r="73" spans="1:45" s="6" customFormat="1" ht="12.75" customHeight="1" x14ac:dyDescent="0.2">
      <c r="A73" s="114"/>
      <c r="B73" s="97"/>
      <c r="C73" s="36"/>
      <c r="D73" s="40"/>
      <c r="E73" s="26"/>
      <c r="F73" s="3"/>
      <c r="G73" s="3"/>
      <c r="H73" s="78"/>
      <c r="I73" s="3"/>
      <c r="J73" s="3"/>
      <c r="K73" s="78"/>
      <c r="L73" s="3"/>
      <c r="M73" s="3"/>
      <c r="N73" s="3"/>
      <c r="O73" s="3"/>
      <c r="P73" s="3"/>
      <c r="Q73" s="26"/>
      <c r="R73" s="78"/>
      <c r="S73" s="4"/>
      <c r="T73" s="4"/>
      <c r="U73" s="26"/>
      <c r="V73" s="4"/>
      <c r="W73" s="4"/>
      <c r="X73" s="26"/>
      <c r="Y73" s="4"/>
      <c r="Z73" s="4"/>
      <c r="AA73" s="4"/>
      <c r="AB73" s="26"/>
      <c r="AC73" s="78"/>
      <c r="AD73" s="4"/>
      <c r="AE73" s="26"/>
      <c r="AF73" s="26"/>
      <c r="AG73" s="4"/>
      <c r="AH73" s="4"/>
      <c r="AI73" s="4"/>
      <c r="AJ73" s="26"/>
      <c r="AK73" s="78"/>
      <c r="AL73" s="4"/>
      <c r="AM73" s="3"/>
      <c r="AN73" s="3"/>
      <c r="AO73" s="3"/>
      <c r="AP73" s="3"/>
      <c r="AQ73" s="37">
        <f t="shared" ref="AQ73:AQ75" si="17">COUNTA(E73:AP73)</f>
        <v>0</v>
      </c>
      <c r="AR73" s="3">
        <f t="shared" si="15"/>
        <v>170</v>
      </c>
      <c r="AS73" s="38">
        <f t="shared" si="16"/>
        <v>0</v>
      </c>
    </row>
    <row r="74" spans="1:45" s="6" customFormat="1" ht="15" customHeight="1" x14ac:dyDescent="0.2">
      <c r="A74" s="114"/>
      <c r="B74" s="95" t="s">
        <v>11</v>
      </c>
      <c r="C74" s="36"/>
      <c r="D74" s="40"/>
      <c r="E74" s="26"/>
      <c r="F74" s="3"/>
      <c r="G74" s="3"/>
      <c r="H74" s="78" t="s">
        <v>109</v>
      </c>
      <c r="I74" s="3"/>
      <c r="J74" s="3"/>
      <c r="K74" s="78" t="s">
        <v>107</v>
      </c>
      <c r="L74" s="3"/>
      <c r="M74" s="3"/>
      <c r="N74" s="3"/>
      <c r="O74" s="3"/>
      <c r="P74" s="3"/>
      <c r="Q74" s="26"/>
      <c r="R74" s="78" t="s">
        <v>107</v>
      </c>
      <c r="S74" s="4"/>
      <c r="T74" s="4"/>
      <c r="U74" s="26"/>
      <c r="V74" s="4"/>
      <c r="W74" s="4"/>
      <c r="X74" s="26"/>
      <c r="Y74" s="4"/>
      <c r="Z74" s="4"/>
      <c r="AA74" s="4"/>
      <c r="AB74" s="26"/>
      <c r="AC74" s="78" t="s">
        <v>107</v>
      </c>
      <c r="AD74" s="4"/>
      <c r="AE74" s="26"/>
      <c r="AF74" s="26"/>
      <c r="AG74" s="4"/>
      <c r="AH74" s="4"/>
      <c r="AI74" s="4"/>
      <c r="AJ74" s="26"/>
      <c r="AK74" s="78" t="s">
        <v>107</v>
      </c>
      <c r="AL74" s="4"/>
      <c r="AM74" s="3"/>
      <c r="AN74" s="3"/>
      <c r="AO74" s="3"/>
      <c r="AP74" s="3"/>
      <c r="AQ74" s="37">
        <f t="shared" si="17"/>
        <v>5</v>
      </c>
      <c r="AR74" s="3">
        <f>34*4</f>
        <v>136</v>
      </c>
      <c r="AS74" s="38">
        <f t="shared" si="16"/>
        <v>3.6764705882352942E-2</v>
      </c>
    </row>
    <row r="75" spans="1:45" s="6" customFormat="1" ht="15" customHeight="1" x14ac:dyDescent="0.2">
      <c r="A75" s="114"/>
      <c r="B75" s="96"/>
      <c r="C75" s="36"/>
      <c r="D75" s="40"/>
      <c r="E75" s="26"/>
      <c r="F75" s="4"/>
      <c r="G75" s="4"/>
      <c r="H75" s="78"/>
      <c r="I75" s="4"/>
      <c r="J75" s="4"/>
      <c r="K75" s="79"/>
      <c r="L75" s="4"/>
      <c r="M75" s="26"/>
      <c r="N75" s="4"/>
      <c r="O75" s="4"/>
      <c r="P75" s="4"/>
      <c r="Q75" s="26"/>
      <c r="R75" s="79"/>
      <c r="S75" s="4"/>
      <c r="T75" s="4"/>
      <c r="U75" s="26"/>
      <c r="V75" s="4"/>
      <c r="W75" s="4"/>
      <c r="X75" s="26"/>
      <c r="Y75" s="4"/>
      <c r="Z75" s="4"/>
      <c r="AA75" s="4"/>
      <c r="AB75" s="3"/>
      <c r="AC75" s="79"/>
      <c r="AD75" s="3"/>
      <c r="AE75" s="26"/>
      <c r="AF75" s="26"/>
      <c r="AG75" s="4"/>
      <c r="AH75" s="4"/>
      <c r="AI75" s="4"/>
      <c r="AJ75" s="26"/>
      <c r="AK75" s="79"/>
      <c r="AL75" s="4"/>
      <c r="AM75" s="3"/>
      <c r="AN75" s="3"/>
      <c r="AO75" s="3"/>
      <c r="AP75" s="3"/>
      <c r="AQ75" s="37">
        <f t="shared" si="17"/>
        <v>0</v>
      </c>
      <c r="AR75" s="3">
        <f t="shared" ref="AR75:AR79" si="18">34*4</f>
        <v>136</v>
      </c>
      <c r="AS75" s="38">
        <f t="shared" si="16"/>
        <v>0</v>
      </c>
    </row>
    <row r="76" spans="1:45" s="6" customFormat="1" ht="15" customHeight="1" x14ac:dyDescent="0.2">
      <c r="A76" s="114"/>
      <c r="B76" s="97"/>
      <c r="C76" s="36"/>
      <c r="D76" s="40"/>
      <c r="E76" s="26"/>
      <c r="F76" s="26"/>
      <c r="G76" s="4"/>
      <c r="H76" s="80"/>
      <c r="I76" s="26"/>
      <c r="J76" s="1"/>
      <c r="K76" s="80"/>
      <c r="L76" s="26"/>
      <c r="M76" s="26"/>
      <c r="N76" s="26"/>
      <c r="O76" s="26"/>
      <c r="P76" s="26"/>
      <c r="Q76" s="26"/>
      <c r="R76" s="80"/>
      <c r="S76" s="4"/>
      <c r="T76" s="4"/>
      <c r="U76" s="26"/>
      <c r="V76" s="4"/>
      <c r="W76" s="4"/>
      <c r="X76" s="26"/>
      <c r="Y76" s="4"/>
      <c r="Z76" s="4"/>
      <c r="AA76" s="4"/>
      <c r="AB76" s="4"/>
      <c r="AC76" s="80"/>
      <c r="AD76" s="26"/>
      <c r="AE76" s="26"/>
      <c r="AF76" s="26"/>
      <c r="AG76" s="26"/>
      <c r="AH76" s="3"/>
      <c r="AI76" s="3"/>
      <c r="AJ76" s="3"/>
      <c r="AK76" s="80"/>
      <c r="AL76" s="4"/>
      <c r="AM76" s="3"/>
      <c r="AN76" s="3"/>
      <c r="AO76" s="3"/>
      <c r="AP76" s="3"/>
      <c r="AQ76" s="37">
        <f>COUNTA(E76:AP76)</f>
        <v>0</v>
      </c>
      <c r="AR76" s="3">
        <f t="shared" si="18"/>
        <v>136</v>
      </c>
      <c r="AS76" s="38">
        <f t="shared" si="16"/>
        <v>0</v>
      </c>
    </row>
    <row r="77" spans="1:45" s="6" customFormat="1" x14ac:dyDescent="0.2">
      <c r="A77" s="114"/>
      <c r="B77" s="95" t="s">
        <v>14</v>
      </c>
      <c r="C77" s="36"/>
      <c r="D77" s="40"/>
      <c r="E77" s="26"/>
      <c r="F77" s="26"/>
      <c r="G77" s="26"/>
      <c r="H77" s="79" t="s">
        <v>109</v>
      </c>
      <c r="I77" s="1"/>
      <c r="J77" s="26"/>
      <c r="K77" s="80" t="s">
        <v>107</v>
      </c>
      <c r="L77" s="26"/>
      <c r="M77" s="26"/>
      <c r="N77" s="26"/>
      <c r="O77" s="26"/>
      <c r="P77" s="26"/>
      <c r="Q77" s="26"/>
      <c r="R77" s="80" t="s">
        <v>107</v>
      </c>
      <c r="S77" s="4"/>
      <c r="T77" s="4"/>
      <c r="U77" s="26"/>
      <c r="V77" s="4"/>
      <c r="W77" s="4"/>
      <c r="X77" s="26"/>
      <c r="Y77" s="4"/>
      <c r="Z77" s="4"/>
      <c r="AA77" s="4"/>
      <c r="AB77" s="4"/>
      <c r="AC77" s="80" t="s">
        <v>107</v>
      </c>
      <c r="AD77" s="26"/>
      <c r="AE77" s="26"/>
      <c r="AF77" s="26"/>
      <c r="AG77" s="26"/>
      <c r="AH77" s="3"/>
      <c r="AI77" s="3"/>
      <c r="AJ77" s="3"/>
      <c r="AK77" s="80" t="s">
        <v>107</v>
      </c>
      <c r="AL77" s="4"/>
      <c r="AM77" s="3"/>
      <c r="AN77" s="3"/>
      <c r="AO77" s="3"/>
      <c r="AP77" s="3"/>
      <c r="AQ77" s="37">
        <f>COUNTA(E77:AP77)</f>
        <v>5</v>
      </c>
      <c r="AR77" s="3">
        <f t="shared" si="18"/>
        <v>136</v>
      </c>
      <c r="AS77" s="38">
        <f t="shared" si="16"/>
        <v>3.6764705882352942E-2</v>
      </c>
    </row>
    <row r="78" spans="1:45" ht="12.75" customHeight="1" x14ac:dyDescent="0.2">
      <c r="A78" s="114"/>
      <c r="B78" s="96"/>
      <c r="C78" s="36"/>
      <c r="D78" s="40"/>
      <c r="E78" s="26"/>
      <c r="F78" s="4"/>
      <c r="G78" s="4"/>
      <c r="H78" s="81"/>
      <c r="I78" s="26"/>
      <c r="J78" s="4"/>
      <c r="K78" s="79"/>
      <c r="L78" s="4"/>
      <c r="M78" s="26"/>
      <c r="N78" s="4"/>
      <c r="O78" s="4"/>
      <c r="P78" s="4"/>
      <c r="Q78" s="26"/>
      <c r="R78" s="79"/>
      <c r="S78" s="4"/>
      <c r="T78" s="4"/>
      <c r="U78" s="26"/>
      <c r="V78" s="4"/>
      <c r="W78" s="4"/>
      <c r="X78" s="26"/>
      <c r="Y78" s="4"/>
      <c r="Z78" s="4"/>
      <c r="AA78" s="4"/>
      <c r="AB78" s="4"/>
      <c r="AC78" s="79"/>
      <c r="AD78" s="26"/>
      <c r="AE78" s="26"/>
      <c r="AF78" s="26"/>
      <c r="AG78" s="26"/>
      <c r="AH78" s="3"/>
      <c r="AI78" s="3"/>
      <c r="AJ78" s="3"/>
      <c r="AK78" s="79"/>
      <c r="AL78" s="4"/>
      <c r="AM78" s="3"/>
      <c r="AN78" s="3"/>
      <c r="AO78" s="3"/>
      <c r="AP78" s="3"/>
      <c r="AQ78" s="37">
        <f t="shared" ref="AQ78:AQ97" si="19">COUNTA(E78:AP78)</f>
        <v>0</v>
      </c>
      <c r="AR78" s="3">
        <f t="shared" si="18"/>
        <v>136</v>
      </c>
      <c r="AS78" s="38">
        <f t="shared" si="16"/>
        <v>0</v>
      </c>
    </row>
    <row r="79" spans="1:45" ht="12.75" customHeight="1" x14ac:dyDescent="0.2">
      <c r="A79" s="114"/>
      <c r="B79" s="97"/>
      <c r="C79" s="36"/>
      <c r="D79" s="40"/>
      <c r="E79" s="26"/>
      <c r="F79" s="4"/>
      <c r="H79" s="79"/>
      <c r="I79" s="26"/>
      <c r="J79" s="4"/>
      <c r="K79" s="79"/>
      <c r="L79" s="4"/>
      <c r="M79" s="26"/>
      <c r="N79" s="4"/>
      <c r="O79" s="4"/>
      <c r="P79" s="4"/>
      <c r="Q79" s="26"/>
      <c r="R79" s="79"/>
      <c r="S79" s="4"/>
      <c r="T79" s="4"/>
      <c r="U79" s="26"/>
      <c r="V79" s="4"/>
      <c r="W79" s="4"/>
      <c r="X79" s="26"/>
      <c r="Y79" s="4"/>
      <c r="Z79" s="4"/>
      <c r="AA79" s="4"/>
      <c r="AB79" s="4"/>
      <c r="AC79" s="79"/>
      <c r="AD79" s="26"/>
      <c r="AE79" s="26"/>
      <c r="AF79" s="26"/>
      <c r="AG79" s="26"/>
      <c r="AH79" s="3"/>
      <c r="AI79" s="3"/>
      <c r="AJ79" s="3"/>
      <c r="AK79" s="79"/>
      <c r="AL79" s="4"/>
      <c r="AM79" s="3"/>
      <c r="AN79" s="3"/>
      <c r="AO79" s="3"/>
      <c r="AP79" s="3"/>
      <c r="AQ79" s="37">
        <f t="shared" si="19"/>
        <v>0</v>
      </c>
      <c r="AR79" s="3">
        <f t="shared" si="18"/>
        <v>136</v>
      </c>
      <c r="AS79" s="38">
        <f t="shared" si="16"/>
        <v>0</v>
      </c>
    </row>
    <row r="80" spans="1:45" ht="12.75" customHeight="1" x14ac:dyDescent="0.2">
      <c r="A80" s="114"/>
      <c r="B80" s="95" t="s">
        <v>15</v>
      </c>
      <c r="C80" s="36"/>
      <c r="D80" s="40"/>
      <c r="E80" s="26"/>
      <c r="F80" s="4"/>
      <c r="G80" s="4"/>
      <c r="H80" s="79" t="s">
        <v>109</v>
      </c>
      <c r="I80" s="26"/>
      <c r="J80" s="4"/>
      <c r="K80" s="4"/>
      <c r="L80" s="79" t="s">
        <v>107</v>
      </c>
      <c r="M80" s="26"/>
      <c r="N80" s="4"/>
      <c r="O80" s="4"/>
      <c r="P80" s="4"/>
      <c r="Q80" s="4"/>
      <c r="R80" s="4"/>
      <c r="S80" s="79" t="s">
        <v>107</v>
      </c>
      <c r="T80" s="4"/>
      <c r="U80" s="26"/>
      <c r="V80" s="4"/>
      <c r="W80" s="4"/>
      <c r="X80" s="26"/>
      <c r="Y80" s="4"/>
      <c r="Z80" s="4"/>
      <c r="AA80" s="4"/>
      <c r="AB80" s="4"/>
      <c r="AC80" s="4"/>
      <c r="AD80" s="79" t="s">
        <v>107</v>
      </c>
      <c r="AE80" s="26"/>
      <c r="AF80" s="26"/>
      <c r="AG80" s="3"/>
      <c r="AH80" s="3"/>
      <c r="AI80" s="3"/>
      <c r="AJ80" s="3"/>
      <c r="AK80" s="4"/>
      <c r="AL80" s="79" t="s">
        <v>107</v>
      </c>
      <c r="AM80" s="3"/>
      <c r="AN80" s="3"/>
      <c r="AO80" s="3"/>
      <c r="AP80" s="3"/>
      <c r="AQ80" s="37">
        <f t="shared" si="19"/>
        <v>5</v>
      </c>
      <c r="AR80" s="3">
        <f>34*2</f>
        <v>68</v>
      </c>
      <c r="AS80" s="38">
        <f t="shared" si="16"/>
        <v>7.3529411764705885E-2</v>
      </c>
    </row>
    <row r="81" spans="1:45" ht="12.75" customHeight="1" x14ac:dyDescent="0.2">
      <c r="A81" s="114"/>
      <c r="B81" s="96"/>
      <c r="C81" s="36"/>
      <c r="D81" s="40"/>
      <c r="E81" s="26"/>
      <c r="F81" s="4"/>
      <c r="G81" s="4"/>
      <c r="H81" s="79"/>
      <c r="I81" s="26"/>
      <c r="J81" s="4"/>
      <c r="K81" s="4"/>
      <c r="L81" s="79"/>
      <c r="M81" s="26"/>
      <c r="N81" s="4"/>
      <c r="O81" s="4"/>
      <c r="P81" s="4"/>
      <c r="Q81" s="26"/>
      <c r="R81" s="4"/>
      <c r="S81" s="79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79"/>
      <c r="AE81" s="26"/>
      <c r="AF81" s="26"/>
      <c r="AG81" s="4"/>
      <c r="AH81" s="4"/>
      <c r="AI81" s="3"/>
      <c r="AJ81" s="26"/>
      <c r="AK81" s="4"/>
      <c r="AL81" s="79"/>
      <c r="AM81" s="3"/>
      <c r="AN81" s="3"/>
      <c r="AO81" s="3"/>
      <c r="AP81" s="3"/>
      <c r="AQ81" s="37">
        <f t="shared" si="19"/>
        <v>0</v>
      </c>
      <c r="AR81" s="3">
        <f t="shared" ref="AR81:AR85" si="20">34*2</f>
        <v>68</v>
      </c>
      <c r="AS81" s="38">
        <f t="shared" si="16"/>
        <v>0</v>
      </c>
    </row>
    <row r="82" spans="1:45" ht="12.75" customHeight="1" x14ac:dyDescent="0.2">
      <c r="A82" s="114"/>
      <c r="B82" s="97"/>
      <c r="C82" s="36"/>
      <c r="D82" s="40"/>
      <c r="E82" s="26"/>
      <c r="F82" s="4"/>
      <c r="G82" s="4"/>
      <c r="H82" s="79"/>
      <c r="I82" s="26"/>
      <c r="J82" s="4"/>
      <c r="K82" s="4"/>
      <c r="L82" s="79"/>
      <c r="M82" s="26"/>
      <c r="N82" s="4"/>
      <c r="O82" s="4"/>
      <c r="P82" s="4"/>
      <c r="Q82" s="26"/>
      <c r="R82" s="4"/>
      <c r="S82" s="79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79"/>
      <c r="AE82" s="26"/>
      <c r="AF82" s="26"/>
      <c r="AG82" s="4"/>
      <c r="AH82" s="4"/>
      <c r="AI82" s="3"/>
      <c r="AJ82" s="26"/>
      <c r="AK82" s="4"/>
      <c r="AL82" s="79"/>
      <c r="AM82" s="3"/>
      <c r="AN82" s="3"/>
      <c r="AO82" s="3"/>
      <c r="AP82" s="3"/>
      <c r="AQ82" s="37">
        <f t="shared" si="19"/>
        <v>0</v>
      </c>
      <c r="AR82" s="3">
        <f t="shared" si="20"/>
        <v>68</v>
      </c>
      <c r="AS82" s="38">
        <f t="shared" si="16"/>
        <v>0</v>
      </c>
    </row>
    <row r="83" spans="1:45" ht="12.75" customHeight="1" x14ac:dyDescent="0.2">
      <c r="A83" s="114"/>
      <c r="B83" s="115" t="s">
        <v>110</v>
      </c>
      <c r="C83" s="36"/>
      <c r="D83" s="40"/>
      <c r="E83" s="26"/>
      <c r="F83" s="4"/>
      <c r="G83" s="4"/>
      <c r="H83" s="79" t="s">
        <v>109</v>
      </c>
      <c r="I83" s="26"/>
      <c r="J83" s="4"/>
      <c r="K83" s="4"/>
      <c r="L83" s="79" t="s">
        <v>107</v>
      </c>
      <c r="M83" s="26"/>
      <c r="N83" s="4"/>
      <c r="O83" s="4"/>
      <c r="P83" s="4"/>
      <c r="Q83" s="26"/>
      <c r="R83" s="4"/>
      <c r="S83" s="79" t="s">
        <v>107</v>
      </c>
      <c r="T83" s="4"/>
      <c r="U83" s="26"/>
      <c r="V83" s="4"/>
      <c r="W83" s="4"/>
      <c r="X83" s="26"/>
      <c r="Y83" s="4"/>
      <c r="Z83" s="4"/>
      <c r="AA83" s="4"/>
      <c r="AB83" s="26"/>
      <c r="AC83" s="4"/>
      <c r="AD83" s="79" t="s">
        <v>107</v>
      </c>
      <c r="AE83" s="26"/>
      <c r="AF83" s="26"/>
      <c r="AG83" s="4"/>
      <c r="AH83" s="4"/>
      <c r="AI83" s="3"/>
      <c r="AJ83" s="26"/>
      <c r="AK83" s="4"/>
      <c r="AL83" s="79" t="s">
        <v>107</v>
      </c>
      <c r="AM83" s="3"/>
      <c r="AN83" s="3"/>
      <c r="AO83" s="3"/>
      <c r="AP83" s="3"/>
      <c r="AQ83" s="37">
        <f t="shared" si="19"/>
        <v>5</v>
      </c>
      <c r="AR83" s="3">
        <f t="shared" si="20"/>
        <v>68</v>
      </c>
      <c r="AS83" s="38">
        <f t="shared" si="16"/>
        <v>7.3529411764705885E-2</v>
      </c>
    </row>
    <row r="84" spans="1:45" ht="12.75" customHeight="1" x14ac:dyDescent="0.2">
      <c r="A84" s="114"/>
      <c r="B84" s="116"/>
      <c r="C84" s="36"/>
      <c r="D84" s="40"/>
      <c r="E84" s="26"/>
      <c r="F84" s="4"/>
      <c r="G84" s="4"/>
      <c r="H84" s="79"/>
      <c r="I84" s="26"/>
      <c r="J84" s="4"/>
      <c r="K84" s="4"/>
      <c r="L84" s="79"/>
      <c r="M84" s="26"/>
      <c r="N84" s="4"/>
      <c r="O84" s="4"/>
      <c r="P84" s="4"/>
      <c r="Q84" s="26"/>
      <c r="R84" s="4"/>
      <c r="S84" s="79"/>
      <c r="T84" s="4"/>
      <c r="U84" s="26"/>
      <c r="V84" s="4"/>
      <c r="W84" s="4"/>
      <c r="X84" s="26"/>
      <c r="Y84" s="4"/>
      <c r="Z84" s="4"/>
      <c r="AA84" s="4"/>
      <c r="AB84" s="26"/>
      <c r="AC84" s="4"/>
      <c r="AD84" s="79"/>
      <c r="AE84" s="26"/>
      <c r="AF84" s="26"/>
      <c r="AG84" s="4"/>
      <c r="AH84" s="4"/>
      <c r="AI84" s="3"/>
      <c r="AJ84" s="26"/>
      <c r="AK84" s="4"/>
      <c r="AL84" s="79"/>
      <c r="AM84" s="3"/>
      <c r="AN84" s="3"/>
      <c r="AO84" s="3"/>
      <c r="AP84" s="3"/>
      <c r="AQ84" s="37">
        <f t="shared" si="19"/>
        <v>0</v>
      </c>
      <c r="AR84" s="3">
        <f t="shared" si="20"/>
        <v>68</v>
      </c>
      <c r="AS84" s="38">
        <f t="shared" si="16"/>
        <v>0</v>
      </c>
    </row>
    <row r="85" spans="1:45" ht="12.75" customHeight="1" x14ac:dyDescent="0.2">
      <c r="A85" s="114"/>
      <c r="B85" s="117"/>
      <c r="C85" s="36"/>
      <c r="D85" s="40"/>
      <c r="E85" s="26"/>
      <c r="F85" s="4"/>
      <c r="G85" s="4"/>
      <c r="H85" s="79"/>
      <c r="I85" s="26"/>
      <c r="J85" s="4"/>
      <c r="K85" s="4"/>
      <c r="L85" s="79"/>
      <c r="M85" s="26"/>
      <c r="N85" s="4"/>
      <c r="O85" s="4"/>
      <c r="P85" s="4"/>
      <c r="Q85" s="26"/>
      <c r="R85" s="4"/>
      <c r="S85" s="79"/>
      <c r="T85" s="4"/>
      <c r="U85" s="26"/>
      <c r="V85" s="4"/>
      <c r="W85" s="4"/>
      <c r="X85" s="26"/>
      <c r="Y85" s="4"/>
      <c r="Z85" s="4"/>
      <c r="AA85" s="4"/>
      <c r="AB85" s="26"/>
      <c r="AC85" s="4"/>
      <c r="AD85" s="79"/>
      <c r="AE85" s="26"/>
      <c r="AF85" s="26"/>
      <c r="AG85" s="4"/>
      <c r="AH85" s="4"/>
      <c r="AI85" s="3"/>
      <c r="AJ85" s="26"/>
      <c r="AK85" s="4"/>
      <c r="AL85" s="79"/>
      <c r="AM85" s="3"/>
      <c r="AN85" s="3"/>
      <c r="AO85" s="3"/>
      <c r="AP85" s="3"/>
      <c r="AQ85" s="37">
        <f t="shared" si="19"/>
        <v>0</v>
      </c>
      <c r="AR85" s="3">
        <f t="shared" si="20"/>
        <v>68</v>
      </c>
      <c r="AS85" s="38">
        <f t="shared" si="16"/>
        <v>0</v>
      </c>
    </row>
    <row r="86" spans="1:45" ht="12.75" customHeight="1" x14ac:dyDescent="0.2">
      <c r="A86" s="114"/>
      <c r="B86" s="95" t="s">
        <v>48</v>
      </c>
      <c r="C86" s="36"/>
      <c r="D86" s="40"/>
      <c r="E86" s="26"/>
      <c r="F86" s="4"/>
      <c r="G86" s="4"/>
      <c r="H86" s="4"/>
      <c r="I86" s="26"/>
      <c r="J86" s="4"/>
      <c r="K86" s="4"/>
      <c r="L86" s="4"/>
      <c r="M86" s="26"/>
      <c r="N86" s="4"/>
      <c r="O86" s="4"/>
      <c r="P86" s="4"/>
      <c r="Q86" s="26"/>
      <c r="R86" s="4"/>
      <c r="S86" s="4"/>
      <c r="T86" s="4"/>
      <c r="U86" s="26"/>
      <c r="V86" s="4"/>
      <c r="W86" s="4"/>
      <c r="X86" s="26"/>
      <c r="Y86" s="4"/>
      <c r="Z86" s="4"/>
      <c r="AA86" s="3"/>
      <c r="AB86" s="26"/>
      <c r="AC86" s="4"/>
      <c r="AD86" s="4"/>
      <c r="AE86" s="26"/>
      <c r="AF86" s="26"/>
      <c r="AG86" s="4"/>
      <c r="AH86" s="4"/>
      <c r="AI86" s="4"/>
      <c r="AJ86" s="3"/>
      <c r="AK86" s="176"/>
      <c r="AL86" s="176"/>
      <c r="AM86" s="3"/>
      <c r="AN86" s="3"/>
      <c r="AO86" s="3"/>
      <c r="AP86" s="3"/>
      <c r="AQ86" s="37">
        <f t="shared" si="19"/>
        <v>0</v>
      </c>
      <c r="AR86" s="3">
        <f>34*1</f>
        <v>34</v>
      </c>
      <c r="AS86" s="38">
        <f t="shared" si="16"/>
        <v>0</v>
      </c>
    </row>
    <row r="87" spans="1:45" ht="12.75" customHeight="1" x14ac:dyDescent="0.2">
      <c r="A87" s="114"/>
      <c r="B87" s="96"/>
      <c r="C87" s="24"/>
      <c r="D87" s="2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176"/>
      <c r="AL87" s="176"/>
      <c r="AM87" s="3"/>
      <c r="AN87" s="3"/>
      <c r="AO87" s="3"/>
      <c r="AP87" s="3"/>
      <c r="AQ87" s="37">
        <f t="shared" si="19"/>
        <v>0</v>
      </c>
      <c r="AR87" s="3">
        <f t="shared" ref="AR87:AR94" si="21">34*1</f>
        <v>34</v>
      </c>
      <c r="AS87" s="38">
        <f t="shared" si="16"/>
        <v>0</v>
      </c>
    </row>
    <row r="88" spans="1:45" ht="15.75" customHeight="1" x14ac:dyDescent="0.2">
      <c r="A88" s="114"/>
      <c r="B88" s="97"/>
      <c r="C88" s="24"/>
      <c r="D88" s="41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176"/>
      <c r="AL88" s="177"/>
      <c r="AM88" s="42"/>
      <c r="AN88" s="42"/>
      <c r="AO88" s="42"/>
      <c r="AP88" s="42"/>
      <c r="AQ88" s="37">
        <f t="shared" si="19"/>
        <v>0</v>
      </c>
      <c r="AR88" s="3">
        <f t="shared" si="21"/>
        <v>34</v>
      </c>
      <c r="AS88" s="38">
        <f t="shared" si="16"/>
        <v>0</v>
      </c>
    </row>
    <row r="89" spans="1:45" ht="12.75" customHeight="1" x14ac:dyDescent="0.2">
      <c r="A89" s="114"/>
      <c r="B89" s="95" t="s">
        <v>49</v>
      </c>
      <c r="C89" s="36"/>
      <c r="D89" s="39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176"/>
      <c r="AL89" s="178"/>
      <c r="AM89" s="26"/>
      <c r="AN89" s="26"/>
      <c r="AO89" s="26"/>
      <c r="AP89" s="26"/>
      <c r="AQ89" s="37">
        <f t="shared" si="19"/>
        <v>0</v>
      </c>
      <c r="AR89" s="3">
        <f t="shared" si="21"/>
        <v>34</v>
      </c>
      <c r="AS89" s="38">
        <f t="shared" si="16"/>
        <v>0</v>
      </c>
    </row>
    <row r="90" spans="1:45" ht="14.25" customHeight="1" x14ac:dyDescent="0.2">
      <c r="A90" s="114"/>
      <c r="B90" s="96"/>
      <c r="C90" s="36"/>
      <c r="D90" s="39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76"/>
      <c r="AL90" s="179"/>
      <c r="AM90" s="10"/>
      <c r="AN90" s="10"/>
      <c r="AO90" s="10"/>
      <c r="AP90" s="10"/>
      <c r="AQ90" s="37">
        <f t="shared" si="19"/>
        <v>0</v>
      </c>
      <c r="AR90" s="3">
        <f t="shared" si="21"/>
        <v>34</v>
      </c>
      <c r="AS90" s="38">
        <f t="shared" si="16"/>
        <v>0</v>
      </c>
    </row>
    <row r="91" spans="1:45" s="2" customFormat="1" ht="11.25" customHeight="1" x14ac:dyDescent="0.2">
      <c r="A91" s="114"/>
      <c r="B91" s="97"/>
      <c r="C91" s="36"/>
      <c r="D91" s="40"/>
      <c r="E91" s="26"/>
      <c r="F91" s="26"/>
      <c r="G91" s="4"/>
      <c r="H91" s="26"/>
      <c r="I91" s="26"/>
      <c r="J91" s="1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176"/>
      <c r="AL91" s="178"/>
      <c r="AM91" s="3"/>
      <c r="AN91" s="3"/>
      <c r="AO91" s="3"/>
      <c r="AP91" s="3"/>
      <c r="AQ91" s="37">
        <f t="shared" si="19"/>
        <v>0</v>
      </c>
      <c r="AR91" s="3">
        <f t="shared" si="21"/>
        <v>34</v>
      </c>
      <c r="AS91" s="38">
        <f t="shared" si="16"/>
        <v>0</v>
      </c>
    </row>
    <row r="92" spans="1:45" s="2" customFormat="1" ht="15" customHeight="1" x14ac:dyDescent="0.2">
      <c r="A92" s="114"/>
      <c r="B92" s="95" t="s">
        <v>50</v>
      </c>
      <c r="C92" s="36"/>
      <c r="D92" s="40"/>
      <c r="E92" s="26"/>
      <c r="F92" s="26"/>
      <c r="G92" s="26"/>
      <c r="H92" s="4"/>
      <c r="I92" s="1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178"/>
      <c r="AL92" s="176"/>
      <c r="AM92" s="3"/>
      <c r="AN92" s="3"/>
      <c r="AO92" s="3"/>
      <c r="AP92" s="3"/>
      <c r="AQ92" s="37">
        <f t="shared" si="19"/>
        <v>0</v>
      </c>
      <c r="AR92" s="3">
        <f t="shared" si="21"/>
        <v>34</v>
      </c>
      <c r="AS92" s="38">
        <f t="shared" si="16"/>
        <v>0</v>
      </c>
    </row>
    <row r="93" spans="1:45" s="6" customFormat="1" ht="13.5" customHeight="1" x14ac:dyDescent="0.2">
      <c r="A93" s="114"/>
      <c r="B93" s="96"/>
      <c r="C93" s="36"/>
      <c r="D93" s="40"/>
      <c r="E93" s="26"/>
      <c r="F93" s="4"/>
      <c r="G93" s="4"/>
      <c r="H93" s="1"/>
      <c r="I93" s="26"/>
      <c r="J93" s="4"/>
      <c r="K93" s="4"/>
      <c r="L93" s="4"/>
      <c r="M93" s="26"/>
      <c r="N93" s="4"/>
      <c r="O93" s="4"/>
      <c r="P93" s="4"/>
      <c r="Q93" s="26"/>
      <c r="R93" s="4"/>
      <c r="S93" s="4"/>
      <c r="T93" s="4"/>
      <c r="U93" s="26"/>
      <c r="V93" s="4"/>
      <c r="W93" s="4"/>
      <c r="X93" s="26"/>
      <c r="Y93" s="4"/>
      <c r="Z93" s="4"/>
      <c r="AA93" s="4"/>
      <c r="AB93" s="26"/>
      <c r="AC93" s="4"/>
      <c r="AD93" s="4"/>
      <c r="AE93" s="26"/>
      <c r="AF93" s="26"/>
      <c r="AG93" s="4"/>
      <c r="AH93" s="4"/>
      <c r="AI93" s="4"/>
      <c r="AJ93" s="26"/>
      <c r="AK93" s="176"/>
      <c r="AL93" s="176"/>
      <c r="AM93" s="3"/>
      <c r="AN93" s="3"/>
      <c r="AO93" s="3"/>
      <c r="AP93" s="3"/>
      <c r="AQ93" s="37">
        <f t="shared" si="19"/>
        <v>0</v>
      </c>
      <c r="AR93" s="3">
        <f t="shared" si="21"/>
        <v>34</v>
      </c>
      <c r="AS93" s="38">
        <f t="shared" si="16"/>
        <v>0</v>
      </c>
    </row>
    <row r="94" spans="1:45" s="6" customFormat="1" ht="15" customHeight="1" x14ac:dyDescent="0.2">
      <c r="A94" s="114"/>
      <c r="B94" s="97"/>
      <c r="C94" s="36"/>
      <c r="D94" s="40"/>
      <c r="E94" s="26"/>
      <c r="F94" s="4"/>
      <c r="G94" s="1"/>
      <c r="H94" s="4"/>
      <c r="I94" s="26"/>
      <c r="J94" s="4"/>
      <c r="K94" s="4"/>
      <c r="L94" s="4"/>
      <c r="M94" s="26"/>
      <c r="N94" s="4"/>
      <c r="O94" s="4"/>
      <c r="P94" s="4"/>
      <c r="Q94" s="26"/>
      <c r="R94" s="4"/>
      <c r="S94" s="4"/>
      <c r="T94" s="4"/>
      <c r="U94" s="26"/>
      <c r="V94" s="4"/>
      <c r="W94" s="4"/>
      <c r="X94" s="26"/>
      <c r="Y94" s="4"/>
      <c r="Z94" s="4"/>
      <c r="AA94" s="4"/>
      <c r="AB94" s="26"/>
      <c r="AC94" s="4"/>
      <c r="AD94" s="4"/>
      <c r="AE94" s="26"/>
      <c r="AF94" s="26"/>
      <c r="AG94" s="4"/>
      <c r="AH94" s="4"/>
      <c r="AI94" s="4"/>
      <c r="AJ94" s="26"/>
      <c r="AK94" s="176"/>
      <c r="AL94" s="176"/>
      <c r="AM94" s="3"/>
      <c r="AN94" s="3"/>
      <c r="AO94" s="3"/>
      <c r="AP94" s="3"/>
      <c r="AQ94" s="37">
        <f t="shared" si="19"/>
        <v>0</v>
      </c>
      <c r="AR94" s="3">
        <f t="shared" si="21"/>
        <v>34</v>
      </c>
      <c r="AS94" s="38">
        <f t="shared" si="16"/>
        <v>0</v>
      </c>
    </row>
    <row r="95" spans="1:45" s="6" customFormat="1" ht="15" customHeight="1" x14ac:dyDescent="0.2">
      <c r="A95" s="114"/>
      <c r="B95" s="94" t="s">
        <v>65</v>
      </c>
      <c r="C95" s="36"/>
      <c r="D95" s="40"/>
      <c r="E95" s="26"/>
      <c r="F95" s="4"/>
      <c r="G95" s="4"/>
      <c r="H95" s="1"/>
      <c r="I95" s="4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26"/>
      <c r="V95" s="4"/>
      <c r="W95" s="4"/>
      <c r="X95" s="26"/>
      <c r="Y95" s="4"/>
      <c r="Z95" s="4"/>
      <c r="AA95" s="4"/>
      <c r="AB95" s="3"/>
      <c r="AC95" s="3"/>
      <c r="AD95" s="3"/>
      <c r="AE95" s="26"/>
      <c r="AF95" s="26"/>
      <c r="AG95" s="4"/>
      <c r="AH95" s="4"/>
      <c r="AI95" s="4"/>
      <c r="AJ95" s="26"/>
      <c r="AK95" s="176"/>
      <c r="AL95" s="176"/>
      <c r="AM95" s="3"/>
      <c r="AN95" s="3"/>
      <c r="AO95" s="3"/>
      <c r="AP95" s="3"/>
      <c r="AQ95" s="37">
        <f t="shared" si="19"/>
        <v>0</v>
      </c>
      <c r="AR95" s="3">
        <f>34*2</f>
        <v>68</v>
      </c>
      <c r="AS95" s="38">
        <f t="shared" si="16"/>
        <v>0</v>
      </c>
    </row>
    <row r="96" spans="1:45" s="6" customFormat="1" ht="15" customHeight="1" x14ac:dyDescent="0.2">
      <c r="A96" s="114"/>
      <c r="B96" s="94"/>
      <c r="C96" s="36"/>
      <c r="D96" s="40"/>
      <c r="E96" s="26"/>
      <c r="F96" s="4"/>
      <c r="G96" s="4"/>
      <c r="H96" s="4"/>
      <c r="I96" s="26"/>
      <c r="J96" s="4"/>
      <c r="K96" s="4"/>
      <c r="L96" s="4"/>
      <c r="M96" s="26"/>
      <c r="N96" s="4"/>
      <c r="O96" s="4"/>
      <c r="P96" s="4"/>
      <c r="Q96" s="26"/>
      <c r="R96" s="4"/>
      <c r="S96" s="4"/>
      <c r="T96" s="4"/>
      <c r="U96" s="26"/>
      <c r="V96" s="4"/>
      <c r="W96" s="4"/>
      <c r="X96" s="26"/>
      <c r="Y96" s="4"/>
      <c r="Z96" s="4"/>
      <c r="AA96" s="4"/>
      <c r="AB96" s="4"/>
      <c r="AC96" s="4"/>
      <c r="AD96" s="26"/>
      <c r="AE96" s="26"/>
      <c r="AF96" s="26"/>
      <c r="AG96" s="26"/>
      <c r="AH96" s="3"/>
      <c r="AI96" s="3"/>
      <c r="AJ96" s="3"/>
      <c r="AK96" s="176"/>
      <c r="AL96" s="176"/>
      <c r="AM96" s="3"/>
      <c r="AN96" s="3"/>
      <c r="AO96" s="3"/>
      <c r="AP96" s="3"/>
      <c r="AQ96" s="37">
        <f t="shared" si="19"/>
        <v>0</v>
      </c>
      <c r="AR96" s="3">
        <f t="shared" ref="AR96:AR97" si="22">34*2</f>
        <v>68</v>
      </c>
      <c r="AS96" s="38">
        <f t="shared" si="16"/>
        <v>0</v>
      </c>
    </row>
    <row r="97" spans="1:45" s="6" customFormat="1" ht="15" customHeight="1" x14ac:dyDescent="0.2">
      <c r="A97" s="114"/>
      <c r="B97" s="94"/>
      <c r="C97" s="36"/>
      <c r="D97" s="40"/>
      <c r="E97" s="26"/>
      <c r="F97" s="4"/>
      <c r="G97" s="4"/>
      <c r="H97" s="4"/>
      <c r="I97" s="26"/>
      <c r="J97" s="4"/>
      <c r="K97" s="4"/>
      <c r="L97" s="4"/>
      <c r="M97" s="26"/>
      <c r="N97" s="4"/>
      <c r="O97" s="4"/>
      <c r="P97" s="4"/>
      <c r="Q97" s="26"/>
      <c r="R97" s="4"/>
      <c r="S97" s="4"/>
      <c r="T97" s="4"/>
      <c r="U97" s="26"/>
      <c r="V97" s="4"/>
      <c r="W97" s="4"/>
      <c r="X97" s="26"/>
      <c r="Y97" s="4"/>
      <c r="Z97" s="4"/>
      <c r="AA97" s="4"/>
      <c r="AB97" s="4"/>
      <c r="AC97" s="4"/>
      <c r="AD97" s="26"/>
      <c r="AE97" s="26"/>
      <c r="AF97" s="26"/>
      <c r="AG97" s="26"/>
      <c r="AH97" s="3"/>
      <c r="AI97" s="3"/>
      <c r="AJ97" s="3"/>
      <c r="AK97" s="176"/>
      <c r="AL97" s="176"/>
      <c r="AM97" s="3"/>
      <c r="AN97" s="3"/>
      <c r="AO97" s="3"/>
      <c r="AP97" s="3"/>
      <c r="AQ97" s="37">
        <f t="shared" si="19"/>
        <v>0</v>
      </c>
      <c r="AR97" s="3">
        <f t="shared" si="22"/>
        <v>68</v>
      </c>
      <c r="AS97" s="38">
        <f t="shared" si="16"/>
        <v>0</v>
      </c>
    </row>
    <row r="98" spans="1:45" s="6" customFormat="1" ht="20.25" customHeight="1" x14ac:dyDescent="0.2">
      <c r="A98" s="55"/>
      <c r="B98" s="56"/>
      <c r="C98" s="56"/>
      <c r="D98" s="56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5"/>
      <c r="AN98" s="55"/>
      <c r="AO98" s="55"/>
      <c r="AP98" s="55"/>
      <c r="AQ98" s="55"/>
      <c r="AR98" s="55"/>
      <c r="AS98" s="55"/>
    </row>
    <row r="99" spans="1:45" s="6" customFormat="1" ht="123" customHeight="1" x14ac:dyDescent="0.2">
      <c r="A99" s="126" t="s">
        <v>108</v>
      </c>
      <c r="B99" s="126"/>
      <c r="C99" s="126"/>
      <c r="D99" s="126"/>
      <c r="E99" s="123" t="s">
        <v>35</v>
      </c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5"/>
      <c r="AQ99" s="121" t="s">
        <v>18</v>
      </c>
      <c r="AR99" s="121" t="s">
        <v>20</v>
      </c>
      <c r="AS99" s="149" t="s">
        <v>19</v>
      </c>
    </row>
    <row r="100" spans="1:45" s="6" customFormat="1" x14ac:dyDescent="0.2">
      <c r="A100" s="98" t="s">
        <v>0</v>
      </c>
      <c r="B100" s="100"/>
      <c r="C100" s="95"/>
      <c r="D100" s="23" t="s">
        <v>16</v>
      </c>
      <c r="E100" s="94" t="s">
        <v>1</v>
      </c>
      <c r="F100" s="94"/>
      <c r="G100" s="94"/>
      <c r="H100" s="94"/>
      <c r="I100" s="94" t="s">
        <v>2</v>
      </c>
      <c r="J100" s="94"/>
      <c r="K100" s="94"/>
      <c r="L100" s="94"/>
      <c r="M100" s="94" t="s">
        <v>3</v>
      </c>
      <c r="N100" s="94"/>
      <c r="O100" s="94"/>
      <c r="P100" s="94"/>
      <c r="Q100" s="94" t="s">
        <v>4</v>
      </c>
      <c r="R100" s="94"/>
      <c r="S100" s="94"/>
      <c r="T100" s="94"/>
      <c r="U100" s="94" t="s">
        <v>5</v>
      </c>
      <c r="V100" s="94"/>
      <c r="W100" s="94"/>
      <c r="X100" s="94" t="s">
        <v>6</v>
      </c>
      <c r="Y100" s="94"/>
      <c r="Z100" s="94"/>
      <c r="AA100" s="94"/>
      <c r="AB100" s="94" t="s">
        <v>7</v>
      </c>
      <c r="AC100" s="94"/>
      <c r="AD100" s="94"/>
      <c r="AE100" s="94" t="s">
        <v>8</v>
      </c>
      <c r="AF100" s="94"/>
      <c r="AG100" s="94"/>
      <c r="AH100" s="94"/>
      <c r="AI100" s="94"/>
      <c r="AJ100" s="94" t="s">
        <v>9</v>
      </c>
      <c r="AK100" s="94"/>
      <c r="AL100" s="94"/>
      <c r="AM100" s="94" t="s">
        <v>10</v>
      </c>
      <c r="AN100" s="94"/>
      <c r="AO100" s="94"/>
      <c r="AP100" s="94"/>
      <c r="AQ100" s="121"/>
      <c r="AR100" s="121"/>
      <c r="AS100" s="149"/>
    </row>
    <row r="101" spans="1:45" s="6" customFormat="1" x14ac:dyDescent="0.2">
      <c r="A101" s="101"/>
      <c r="B101" s="103"/>
      <c r="C101" s="97"/>
      <c r="D101" s="23" t="s">
        <v>17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1"/>
      <c r="AR101" s="121"/>
      <c r="AS101" s="149"/>
    </row>
    <row r="102" spans="1:45" ht="12.75" customHeight="1" x14ac:dyDescent="0.2">
      <c r="A102" s="93" t="s">
        <v>21</v>
      </c>
      <c r="B102" s="95" t="s">
        <v>13</v>
      </c>
      <c r="C102" s="36"/>
      <c r="D102" s="25"/>
      <c r="E102" s="4"/>
      <c r="F102" s="4"/>
      <c r="G102" s="4"/>
      <c r="H102" s="78" t="s">
        <v>109</v>
      </c>
      <c r="I102" s="4"/>
      <c r="J102" s="4"/>
      <c r="K102" s="78" t="s">
        <v>107</v>
      </c>
      <c r="L102" s="3"/>
      <c r="M102" s="4"/>
      <c r="N102" s="4"/>
      <c r="O102" s="4"/>
      <c r="P102" s="4"/>
      <c r="Q102" s="4"/>
      <c r="R102" s="78" t="s">
        <v>107</v>
      </c>
      <c r="S102" s="3"/>
      <c r="T102" s="4"/>
      <c r="U102" s="4"/>
      <c r="V102" s="4"/>
      <c r="W102" s="4"/>
      <c r="X102" s="4"/>
      <c r="Y102" s="4"/>
      <c r="Z102" s="4"/>
      <c r="AA102" s="4"/>
      <c r="AB102" s="26"/>
      <c r="AC102" s="78" t="s">
        <v>107</v>
      </c>
      <c r="AD102" s="26"/>
      <c r="AE102" s="4"/>
      <c r="AF102" s="4"/>
      <c r="AG102" s="4"/>
      <c r="AH102" s="87" t="s">
        <v>117</v>
      </c>
      <c r="AI102" s="88"/>
      <c r="AJ102" s="26"/>
      <c r="AK102" s="78" t="s">
        <v>107</v>
      </c>
      <c r="AL102" s="26"/>
      <c r="AM102" s="7"/>
      <c r="AN102" s="7"/>
      <c r="AO102" s="7"/>
      <c r="AP102" s="7"/>
      <c r="AQ102" s="7">
        <v>3</v>
      </c>
      <c r="AR102" s="3">
        <f>34*5</f>
        <v>170</v>
      </c>
      <c r="AS102" s="8">
        <f t="shared" ref="AS102:AS131" si="23">AQ102/AR102</f>
        <v>1.7647058823529412E-2</v>
      </c>
    </row>
    <row r="103" spans="1:45" ht="12.75" customHeight="1" x14ac:dyDescent="0.2">
      <c r="A103" s="93"/>
      <c r="B103" s="96"/>
      <c r="C103" s="36"/>
      <c r="D103" s="25"/>
      <c r="E103" s="4"/>
      <c r="F103" s="4"/>
      <c r="G103" s="4"/>
      <c r="H103" s="78"/>
      <c r="I103" s="4"/>
      <c r="J103" s="4"/>
      <c r="K103" s="78"/>
      <c r="L103" s="3"/>
      <c r="M103" s="4"/>
      <c r="N103" s="4"/>
      <c r="O103" s="4"/>
      <c r="P103" s="4"/>
      <c r="Q103" s="4"/>
      <c r="R103" s="78"/>
      <c r="S103" s="3"/>
      <c r="T103" s="4"/>
      <c r="U103" s="4"/>
      <c r="V103" s="4"/>
      <c r="W103" s="4"/>
      <c r="X103" s="4"/>
      <c r="Y103" s="4"/>
      <c r="Z103" s="4"/>
      <c r="AA103" s="4"/>
      <c r="AB103" s="26"/>
      <c r="AC103" s="78"/>
      <c r="AD103" s="26"/>
      <c r="AE103" s="4"/>
      <c r="AF103" s="4"/>
      <c r="AG103" s="4"/>
      <c r="AH103" s="87"/>
      <c r="AI103" s="88"/>
      <c r="AJ103" s="26"/>
      <c r="AK103" s="78"/>
      <c r="AL103" s="26"/>
      <c r="AM103" s="7"/>
      <c r="AN103" s="7"/>
      <c r="AO103" s="7"/>
      <c r="AP103" s="7"/>
      <c r="AQ103" s="7">
        <f t="shared" ref="AQ103:AQ131" si="24">SUM(E103:AP103)</f>
        <v>0</v>
      </c>
      <c r="AR103" s="3">
        <f t="shared" ref="AR103:AR104" si="25">34*5</f>
        <v>170</v>
      </c>
      <c r="AS103" s="8">
        <f t="shared" si="23"/>
        <v>0</v>
      </c>
    </row>
    <row r="104" spans="1:45" ht="12.75" customHeight="1" x14ac:dyDescent="0.2">
      <c r="A104" s="93"/>
      <c r="B104" s="97"/>
      <c r="C104" s="36"/>
      <c r="D104" s="25"/>
      <c r="E104" s="4"/>
      <c r="F104" s="4"/>
      <c r="G104" s="4"/>
      <c r="H104" s="78"/>
      <c r="I104" s="4"/>
      <c r="J104" s="4"/>
      <c r="K104" s="78"/>
      <c r="L104" s="3"/>
      <c r="M104" s="4"/>
      <c r="N104" s="4"/>
      <c r="O104" s="4"/>
      <c r="P104" s="4"/>
      <c r="Q104" s="4"/>
      <c r="R104" s="78"/>
      <c r="S104" s="3"/>
      <c r="T104" s="4"/>
      <c r="U104" s="4"/>
      <c r="V104" s="4"/>
      <c r="W104" s="4"/>
      <c r="X104" s="4"/>
      <c r="Y104" s="4"/>
      <c r="Z104" s="4"/>
      <c r="AA104" s="4"/>
      <c r="AB104" s="26"/>
      <c r="AC104" s="78"/>
      <c r="AD104" s="4"/>
      <c r="AE104" s="4"/>
      <c r="AF104" s="4"/>
      <c r="AG104" s="4"/>
      <c r="AH104" s="87"/>
      <c r="AI104" s="88"/>
      <c r="AJ104" s="26"/>
      <c r="AK104" s="78"/>
      <c r="AL104" s="4"/>
      <c r="AM104" s="7"/>
      <c r="AN104" s="7"/>
      <c r="AO104" s="7"/>
      <c r="AP104" s="7"/>
      <c r="AQ104" s="7">
        <f t="shared" si="24"/>
        <v>0</v>
      </c>
      <c r="AR104" s="3">
        <f t="shared" si="25"/>
        <v>170</v>
      </c>
      <c r="AS104" s="8">
        <f t="shared" si="23"/>
        <v>0</v>
      </c>
    </row>
    <row r="105" spans="1:45" ht="12.75" customHeight="1" x14ac:dyDescent="0.2">
      <c r="A105" s="93"/>
      <c r="B105" s="95" t="s">
        <v>11</v>
      </c>
      <c r="C105" s="24"/>
      <c r="D105" s="25"/>
      <c r="E105" s="4"/>
      <c r="F105" s="4"/>
      <c r="G105" s="4"/>
      <c r="H105" s="78" t="s">
        <v>109</v>
      </c>
      <c r="I105" s="4"/>
      <c r="J105" s="4"/>
      <c r="K105" s="78" t="s">
        <v>107</v>
      </c>
      <c r="L105" s="3"/>
      <c r="M105" s="4"/>
      <c r="N105" s="4"/>
      <c r="O105" s="4"/>
      <c r="P105" s="4"/>
      <c r="Q105" s="4"/>
      <c r="R105" s="78" t="s">
        <v>107</v>
      </c>
      <c r="S105" s="3"/>
      <c r="T105" s="4"/>
      <c r="U105" s="4"/>
      <c r="V105" s="4"/>
      <c r="W105" s="4"/>
      <c r="X105" s="4"/>
      <c r="Y105" s="4"/>
      <c r="Z105" s="4"/>
      <c r="AA105" s="4"/>
      <c r="AB105" s="26"/>
      <c r="AC105" s="78" t="s">
        <v>107</v>
      </c>
      <c r="AD105" s="4"/>
      <c r="AE105" s="4"/>
      <c r="AF105" s="4"/>
      <c r="AG105" s="4"/>
      <c r="AH105" s="87" t="s">
        <v>117</v>
      </c>
      <c r="AI105" s="88"/>
      <c r="AJ105" s="26"/>
      <c r="AK105" s="78" t="s">
        <v>107</v>
      </c>
      <c r="AL105" s="4"/>
      <c r="AM105" s="7"/>
      <c r="AN105" s="7"/>
      <c r="AO105" s="7"/>
      <c r="AP105" s="7"/>
      <c r="AQ105" s="7">
        <v>3</v>
      </c>
      <c r="AR105" s="3">
        <f>34*4</f>
        <v>136</v>
      </c>
      <c r="AS105" s="8">
        <f t="shared" si="23"/>
        <v>2.2058823529411766E-2</v>
      </c>
    </row>
    <row r="106" spans="1:45" ht="12.75" customHeight="1" x14ac:dyDescent="0.2">
      <c r="A106" s="93"/>
      <c r="B106" s="96"/>
      <c r="C106" s="36"/>
      <c r="D106" s="25"/>
      <c r="E106" s="4"/>
      <c r="F106" s="4"/>
      <c r="G106" s="4"/>
      <c r="H106" s="78"/>
      <c r="I106" s="4"/>
      <c r="J106" s="4"/>
      <c r="K106" s="79"/>
      <c r="L106" s="4"/>
      <c r="M106" s="4"/>
      <c r="N106" s="4"/>
      <c r="O106" s="4"/>
      <c r="P106" s="4"/>
      <c r="Q106" s="4"/>
      <c r="R106" s="79"/>
      <c r="S106" s="4"/>
      <c r="T106" s="4"/>
      <c r="U106" s="4"/>
      <c r="V106" s="4"/>
      <c r="W106" s="4"/>
      <c r="X106" s="4"/>
      <c r="Y106" s="4"/>
      <c r="Z106" s="4"/>
      <c r="AA106" s="4"/>
      <c r="AB106" s="3"/>
      <c r="AC106" s="79"/>
      <c r="AD106" s="3"/>
      <c r="AE106" s="4"/>
      <c r="AF106" s="4"/>
      <c r="AG106" s="4"/>
      <c r="AH106" s="87"/>
      <c r="AI106" s="88"/>
      <c r="AJ106" s="26"/>
      <c r="AK106" s="79"/>
      <c r="AL106" s="4"/>
      <c r="AM106" s="7"/>
      <c r="AN106" s="7"/>
      <c r="AO106" s="7"/>
      <c r="AP106" s="7"/>
      <c r="AQ106" s="7">
        <f t="shared" si="24"/>
        <v>0</v>
      </c>
      <c r="AR106" s="3">
        <f t="shared" ref="AR106:AR110" si="26">34*4</f>
        <v>136</v>
      </c>
      <c r="AS106" s="8">
        <f t="shared" si="23"/>
        <v>0</v>
      </c>
    </row>
    <row r="107" spans="1:45" x14ac:dyDescent="0.2">
      <c r="A107" s="93"/>
      <c r="B107" s="97"/>
      <c r="C107" s="36"/>
      <c r="D107" s="22"/>
      <c r="E107" s="4"/>
      <c r="F107" s="4"/>
      <c r="G107" s="4"/>
      <c r="H107" s="80"/>
      <c r="I107" s="4"/>
      <c r="J107" s="4"/>
      <c r="K107" s="80"/>
      <c r="L107" s="26"/>
      <c r="M107" s="4"/>
      <c r="N107" s="4"/>
      <c r="O107" s="4"/>
      <c r="P107" s="4"/>
      <c r="Q107" s="4"/>
      <c r="R107" s="80"/>
      <c r="S107" s="26"/>
      <c r="T107" s="4"/>
      <c r="U107" s="4"/>
      <c r="V107" s="4"/>
      <c r="W107" s="4"/>
      <c r="X107" s="4"/>
      <c r="Y107" s="4"/>
      <c r="Z107" s="4"/>
      <c r="AA107" s="4"/>
      <c r="AB107" s="4"/>
      <c r="AC107" s="80"/>
      <c r="AD107" s="26"/>
      <c r="AE107" s="4"/>
      <c r="AF107" s="4"/>
      <c r="AG107" s="4"/>
      <c r="AH107" s="87"/>
      <c r="AI107" s="88"/>
      <c r="AJ107" s="3"/>
      <c r="AK107" s="80"/>
      <c r="AL107" s="4"/>
      <c r="AM107" s="7"/>
      <c r="AN107" s="7"/>
      <c r="AO107" s="7"/>
      <c r="AP107" s="7"/>
      <c r="AQ107" s="7">
        <f t="shared" si="24"/>
        <v>0</v>
      </c>
      <c r="AR107" s="3">
        <f t="shared" si="26"/>
        <v>136</v>
      </c>
      <c r="AS107" s="8">
        <f t="shared" si="23"/>
        <v>0</v>
      </c>
    </row>
    <row r="108" spans="1:45" ht="12.75" customHeight="1" x14ac:dyDescent="0.2">
      <c r="A108" s="93"/>
      <c r="B108" s="95" t="s">
        <v>14</v>
      </c>
      <c r="C108" s="24"/>
      <c r="D108" s="25"/>
      <c r="E108" s="4"/>
      <c r="F108" s="4"/>
      <c r="G108" s="4"/>
      <c r="H108" s="79" t="s">
        <v>109</v>
      </c>
      <c r="I108" s="4"/>
      <c r="J108" s="4"/>
      <c r="K108" s="80" t="s">
        <v>107</v>
      </c>
      <c r="L108" s="26"/>
      <c r="M108" s="4"/>
      <c r="N108" s="4"/>
      <c r="O108" s="4"/>
      <c r="P108" s="4"/>
      <c r="Q108" s="4"/>
      <c r="R108" s="80" t="s">
        <v>107</v>
      </c>
      <c r="S108" s="26"/>
      <c r="T108" s="4"/>
      <c r="U108" s="4"/>
      <c r="V108" s="4"/>
      <c r="W108" s="4"/>
      <c r="X108" s="4"/>
      <c r="Y108" s="4"/>
      <c r="Z108" s="4"/>
      <c r="AA108" s="4"/>
      <c r="AB108" s="4"/>
      <c r="AC108" s="80" t="s">
        <v>107</v>
      </c>
      <c r="AD108" s="26"/>
      <c r="AE108" s="4"/>
      <c r="AF108" s="4"/>
      <c r="AG108" s="4"/>
      <c r="AH108" s="89"/>
      <c r="AI108" s="87" t="s">
        <v>117</v>
      </c>
      <c r="AJ108" s="3"/>
      <c r="AK108" s="80" t="s">
        <v>107</v>
      </c>
      <c r="AL108" s="4"/>
      <c r="AM108" s="7"/>
      <c r="AN108" s="7"/>
      <c r="AO108" s="7"/>
      <c r="AP108" s="7"/>
      <c r="AQ108" s="7">
        <v>3</v>
      </c>
      <c r="AR108" s="3">
        <f>34*4</f>
        <v>136</v>
      </c>
      <c r="AS108" s="8">
        <f t="shared" si="23"/>
        <v>2.2058823529411766E-2</v>
      </c>
    </row>
    <row r="109" spans="1:45" ht="12.75" customHeight="1" x14ac:dyDescent="0.2">
      <c r="A109" s="93"/>
      <c r="B109" s="96"/>
      <c r="C109" s="36"/>
      <c r="D109" s="25"/>
      <c r="E109" s="4"/>
      <c r="F109" s="4"/>
      <c r="G109" s="4"/>
      <c r="H109" s="81"/>
      <c r="I109" s="4"/>
      <c r="J109" s="4"/>
      <c r="K109" s="79"/>
      <c r="L109" s="4"/>
      <c r="M109" s="4"/>
      <c r="N109" s="4"/>
      <c r="O109" s="4"/>
      <c r="P109" s="4"/>
      <c r="Q109" s="4"/>
      <c r="R109" s="79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79"/>
      <c r="AD109" s="26"/>
      <c r="AE109" s="4"/>
      <c r="AF109" s="4"/>
      <c r="AG109" s="4"/>
      <c r="AH109" s="88"/>
      <c r="AI109" s="90"/>
      <c r="AJ109" s="3"/>
      <c r="AK109" s="79"/>
      <c r="AL109" s="4"/>
      <c r="AM109" s="7"/>
      <c r="AN109" s="7"/>
      <c r="AO109" s="7"/>
      <c r="AP109" s="7"/>
      <c r="AQ109" s="7">
        <f t="shared" si="24"/>
        <v>0</v>
      </c>
      <c r="AR109" s="3">
        <f t="shared" si="26"/>
        <v>136</v>
      </c>
      <c r="AS109" s="8">
        <f t="shared" si="23"/>
        <v>0</v>
      </c>
    </row>
    <row r="110" spans="1:45" x14ac:dyDescent="0.2">
      <c r="A110" s="93"/>
      <c r="B110" s="96"/>
      <c r="C110" s="36"/>
      <c r="D110" s="25"/>
      <c r="E110" s="4"/>
      <c r="F110" s="4"/>
      <c r="G110" s="4"/>
      <c r="H110" s="79"/>
      <c r="I110" s="4"/>
      <c r="J110" s="4"/>
      <c r="K110" s="79"/>
      <c r="L110" s="4"/>
      <c r="M110" s="4"/>
      <c r="N110" s="4"/>
      <c r="O110" s="4"/>
      <c r="P110" s="4"/>
      <c r="Q110" s="4"/>
      <c r="R110" s="79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79"/>
      <c r="AD110" s="26"/>
      <c r="AE110" s="4"/>
      <c r="AF110" s="4"/>
      <c r="AG110" s="4"/>
      <c r="AH110" s="88"/>
      <c r="AI110" s="90"/>
      <c r="AJ110" s="3"/>
      <c r="AK110" s="79"/>
      <c r="AL110" s="4"/>
      <c r="AM110" s="7"/>
      <c r="AN110" s="7"/>
      <c r="AO110" s="7"/>
      <c r="AP110" s="7"/>
      <c r="AQ110" s="7">
        <f t="shared" si="24"/>
        <v>0</v>
      </c>
      <c r="AR110" s="3">
        <f t="shared" si="26"/>
        <v>136</v>
      </c>
      <c r="AS110" s="8">
        <f t="shared" si="23"/>
        <v>0</v>
      </c>
    </row>
    <row r="111" spans="1:45" ht="12.75" customHeight="1" x14ac:dyDescent="0.2">
      <c r="A111" s="93"/>
      <c r="B111" s="94" t="s">
        <v>15</v>
      </c>
      <c r="C111" s="36"/>
      <c r="D111" s="25"/>
      <c r="E111" s="4"/>
      <c r="F111" s="4"/>
      <c r="G111" s="4"/>
      <c r="H111" s="79" t="s">
        <v>109</v>
      </c>
      <c r="I111" s="4"/>
      <c r="J111" s="4"/>
      <c r="K111" s="4"/>
      <c r="L111" s="79" t="s">
        <v>107</v>
      </c>
      <c r="M111" s="4"/>
      <c r="N111" s="4"/>
      <c r="O111" s="4"/>
      <c r="P111" s="4"/>
      <c r="Q111" s="4"/>
      <c r="R111" s="4"/>
      <c r="S111" s="79" t="s">
        <v>107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79" t="s">
        <v>107</v>
      </c>
      <c r="AE111" s="4"/>
      <c r="AF111" s="4"/>
      <c r="AG111" s="4"/>
      <c r="AH111" s="88"/>
      <c r="AI111" s="90" t="s">
        <v>117</v>
      </c>
      <c r="AJ111" s="3"/>
      <c r="AK111" s="4"/>
      <c r="AL111" s="79" t="s">
        <v>107</v>
      </c>
      <c r="AM111" s="7"/>
      <c r="AN111" s="7"/>
      <c r="AO111" s="7"/>
      <c r="AP111" s="7"/>
      <c r="AQ111" s="7">
        <v>3</v>
      </c>
      <c r="AR111" s="3">
        <f>34*2</f>
        <v>68</v>
      </c>
      <c r="AS111" s="8">
        <f t="shared" si="23"/>
        <v>4.4117647058823532E-2</v>
      </c>
    </row>
    <row r="112" spans="1:45" ht="12.75" customHeight="1" x14ac:dyDescent="0.2">
      <c r="A112" s="93"/>
      <c r="B112" s="94"/>
      <c r="C112" s="36"/>
      <c r="D112" s="25"/>
      <c r="E112" s="4"/>
      <c r="F112" s="4"/>
      <c r="G112" s="4"/>
      <c r="H112" s="79"/>
      <c r="I112" s="4"/>
      <c r="J112" s="4"/>
      <c r="K112" s="4"/>
      <c r="L112" s="79"/>
      <c r="M112" s="4"/>
      <c r="N112" s="4"/>
      <c r="O112" s="4"/>
      <c r="P112" s="4"/>
      <c r="Q112" s="4"/>
      <c r="R112" s="4"/>
      <c r="S112" s="79"/>
      <c r="T112" s="4"/>
      <c r="U112" s="4"/>
      <c r="V112" s="4"/>
      <c r="W112" s="4"/>
      <c r="X112" s="4"/>
      <c r="Y112" s="4"/>
      <c r="Z112" s="4"/>
      <c r="AA112" s="4"/>
      <c r="AB112" s="26"/>
      <c r="AC112" s="4"/>
      <c r="AD112" s="79"/>
      <c r="AE112" s="4"/>
      <c r="AF112" s="4"/>
      <c r="AG112" s="4"/>
      <c r="AH112" s="88"/>
      <c r="AI112" s="90"/>
      <c r="AJ112" s="26"/>
      <c r="AK112" s="4"/>
      <c r="AL112" s="79"/>
      <c r="AM112" s="7"/>
      <c r="AN112" s="7"/>
      <c r="AO112" s="7"/>
      <c r="AP112" s="7"/>
      <c r="AQ112" s="7">
        <f t="shared" si="24"/>
        <v>0</v>
      </c>
      <c r="AR112" s="3">
        <f t="shared" ref="AR112:AR116" si="27">34*2</f>
        <v>68</v>
      </c>
      <c r="AS112" s="8">
        <f t="shared" si="23"/>
        <v>0</v>
      </c>
    </row>
    <row r="113" spans="1:45" x14ac:dyDescent="0.2">
      <c r="A113" s="93"/>
      <c r="B113" s="94"/>
      <c r="C113" s="36"/>
      <c r="D113" s="25"/>
      <c r="E113" s="4"/>
      <c r="F113" s="4"/>
      <c r="G113" s="4"/>
      <c r="H113" s="79"/>
      <c r="I113" s="4"/>
      <c r="J113" s="4"/>
      <c r="K113" s="4"/>
      <c r="L113" s="79"/>
      <c r="M113" s="4"/>
      <c r="N113" s="4"/>
      <c r="O113" s="4"/>
      <c r="P113" s="4"/>
      <c r="Q113" s="4"/>
      <c r="R113" s="4"/>
      <c r="S113" s="79"/>
      <c r="T113" s="4"/>
      <c r="U113" s="4"/>
      <c r="V113" s="4"/>
      <c r="W113" s="4"/>
      <c r="X113" s="4"/>
      <c r="Y113" s="4"/>
      <c r="Z113" s="4"/>
      <c r="AA113" s="4"/>
      <c r="AB113" s="26"/>
      <c r="AC113" s="4"/>
      <c r="AD113" s="79"/>
      <c r="AE113" s="4"/>
      <c r="AF113" s="4"/>
      <c r="AG113" s="4"/>
      <c r="AH113" s="88"/>
      <c r="AI113" s="90"/>
      <c r="AJ113" s="26"/>
      <c r="AK113" s="4"/>
      <c r="AL113" s="79"/>
      <c r="AM113" s="7"/>
      <c r="AN113" s="7"/>
      <c r="AO113" s="7"/>
      <c r="AP113" s="7"/>
      <c r="AQ113" s="7">
        <f t="shared" si="24"/>
        <v>0</v>
      </c>
      <c r="AR113" s="3">
        <f t="shared" si="27"/>
        <v>68</v>
      </c>
      <c r="AS113" s="8">
        <f t="shared" si="23"/>
        <v>0</v>
      </c>
    </row>
    <row r="114" spans="1:45" x14ac:dyDescent="0.2">
      <c r="A114" s="93"/>
      <c r="B114" s="94" t="s">
        <v>110</v>
      </c>
      <c r="C114" s="36"/>
      <c r="D114" s="22"/>
      <c r="E114" s="4"/>
      <c r="F114" s="4"/>
      <c r="G114" s="4"/>
      <c r="H114" s="79" t="s">
        <v>109</v>
      </c>
      <c r="I114" s="4"/>
      <c r="J114" s="4"/>
      <c r="K114" s="4"/>
      <c r="L114" s="79" t="s">
        <v>107</v>
      </c>
      <c r="M114" s="4"/>
      <c r="N114" s="4"/>
      <c r="O114" s="4"/>
      <c r="P114" s="4"/>
      <c r="Q114" s="4"/>
      <c r="R114" s="4"/>
      <c r="S114" s="79" t="s">
        <v>107</v>
      </c>
      <c r="T114" s="4"/>
      <c r="U114" s="4"/>
      <c r="V114" s="4"/>
      <c r="W114" s="4"/>
      <c r="X114" s="4"/>
      <c r="Y114" s="4"/>
      <c r="Z114" s="4"/>
      <c r="AA114" s="4"/>
      <c r="AB114" s="26"/>
      <c r="AC114" s="4"/>
      <c r="AD114" s="79" t="s">
        <v>107</v>
      </c>
      <c r="AE114" s="4"/>
      <c r="AF114" s="4"/>
      <c r="AG114" s="4"/>
      <c r="AH114" s="88"/>
      <c r="AI114" s="90" t="s">
        <v>117</v>
      </c>
      <c r="AJ114" s="26"/>
      <c r="AK114" s="4"/>
      <c r="AL114" s="79" t="s">
        <v>107</v>
      </c>
      <c r="AM114" s="7"/>
      <c r="AN114" s="7"/>
      <c r="AO114" s="7"/>
      <c r="AP114" s="7"/>
      <c r="AQ114" s="7">
        <v>3</v>
      </c>
      <c r="AR114" s="3">
        <f>34*2</f>
        <v>68</v>
      </c>
      <c r="AS114" s="8">
        <f t="shared" si="23"/>
        <v>4.4117647058823532E-2</v>
      </c>
    </row>
    <row r="115" spans="1:45" ht="12.75" customHeight="1" x14ac:dyDescent="0.2">
      <c r="A115" s="93"/>
      <c r="B115" s="94"/>
      <c r="C115" s="36"/>
      <c r="D115" s="25"/>
      <c r="E115" s="4"/>
      <c r="F115" s="4"/>
      <c r="G115" s="4"/>
      <c r="H115" s="79"/>
      <c r="I115" s="4"/>
      <c r="J115" s="4"/>
      <c r="K115" s="4"/>
      <c r="L115" s="79"/>
      <c r="M115" s="4"/>
      <c r="N115" s="4"/>
      <c r="O115" s="4"/>
      <c r="P115" s="4"/>
      <c r="Q115" s="4"/>
      <c r="R115" s="4"/>
      <c r="S115" s="79"/>
      <c r="T115" s="3"/>
      <c r="U115" s="4"/>
      <c r="V115" s="4"/>
      <c r="W115" s="4"/>
      <c r="X115" s="4"/>
      <c r="Y115" s="4"/>
      <c r="Z115" s="4"/>
      <c r="AA115" s="4"/>
      <c r="AB115" s="26"/>
      <c r="AC115" s="4"/>
      <c r="AD115" s="79"/>
      <c r="AE115" s="4"/>
      <c r="AF115" s="4"/>
      <c r="AG115" s="4"/>
      <c r="AH115" s="88"/>
      <c r="AI115" s="90"/>
      <c r="AJ115" s="26"/>
      <c r="AK115" s="4"/>
      <c r="AL115" s="79"/>
      <c r="AM115" s="7"/>
      <c r="AN115" s="7"/>
      <c r="AO115" s="7"/>
      <c r="AP115" s="7"/>
      <c r="AQ115" s="7">
        <f t="shared" si="24"/>
        <v>0</v>
      </c>
      <c r="AR115" s="3">
        <f t="shared" si="27"/>
        <v>68</v>
      </c>
      <c r="AS115" s="8">
        <f t="shared" si="23"/>
        <v>0</v>
      </c>
    </row>
    <row r="116" spans="1:45" ht="12.75" customHeight="1" x14ac:dyDescent="0.2">
      <c r="A116" s="93"/>
      <c r="B116" s="94"/>
      <c r="C116" s="36"/>
      <c r="D116" s="25"/>
      <c r="E116" s="4"/>
      <c r="F116" s="4"/>
      <c r="G116" s="4"/>
      <c r="H116" s="79"/>
      <c r="I116" s="4"/>
      <c r="J116" s="4"/>
      <c r="K116" s="4"/>
      <c r="L116" s="79"/>
      <c r="M116" s="4"/>
      <c r="N116" s="4"/>
      <c r="O116" s="4"/>
      <c r="P116" s="4"/>
      <c r="Q116" s="4"/>
      <c r="R116" s="4"/>
      <c r="S116" s="79"/>
      <c r="T116" s="4"/>
      <c r="U116" s="4"/>
      <c r="V116" s="4"/>
      <c r="W116" s="4"/>
      <c r="X116" s="4"/>
      <c r="Y116" s="4"/>
      <c r="Z116" s="4"/>
      <c r="AA116" s="4"/>
      <c r="AB116" s="26"/>
      <c r="AC116" s="4"/>
      <c r="AD116" s="79"/>
      <c r="AE116" s="4"/>
      <c r="AF116" s="4"/>
      <c r="AG116" s="3"/>
      <c r="AH116" s="88"/>
      <c r="AI116" s="87"/>
      <c r="AJ116" s="26"/>
      <c r="AK116" s="4"/>
      <c r="AL116" s="79"/>
      <c r="AM116" s="7"/>
      <c r="AN116" s="7"/>
      <c r="AO116" s="7"/>
      <c r="AP116" s="7"/>
      <c r="AQ116" s="7">
        <f t="shared" si="24"/>
        <v>0</v>
      </c>
      <c r="AR116" s="3">
        <f t="shared" si="27"/>
        <v>68</v>
      </c>
      <c r="AS116" s="8">
        <f t="shared" si="23"/>
        <v>0</v>
      </c>
    </row>
    <row r="117" spans="1:45" ht="12.75" customHeight="1" x14ac:dyDescent="0.2">
      <c r="A117" s="93"/>
      <c r="B117" s="94" t="s">
        <v>67</v>
      </c>
      <c r="C117" s="36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3"/>
      <c r="AK117" s="3"/>
      <c r="AL117" s="3"/>
      <c r="AM117" s="7"/>
      <c r="AN117" s="7"/>
      <c r="AO117" s="7"/>
      <c r="AP117" s="7"/>
      <c r="AQ117" s="7">
        <f t="shared" si="24"/>
        <v>0</v>
      </c>
      <c r="AR117" s="3">
        <f>34*1</f>
        <v>34</v>
      </c>
      <c r="AS117" s="8">
        <f t="shared" si="23"/>
        <v>0</v>
      </c>
    </row>
    <row r="118" spans="1:45" ht="12.75" customHeight="1" x14ac:dyDescent="0.2">
      <c r="A118" s="93"/>
      <c r="B118" s="94"/>
      <c r="C118" s="36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3"/>
      <c r="AJ118" s="4"/>
      <c r="AK118" s="3"/>
      <c r="AL118" s="3"/>
      <c r="AM118" s="7"/>
      <c r="AN118" s="7"/>
      <c r="AO118" s="7"/>
      <c r="AP118" s="7"/>
      <c r="AQ118" s="7">
        <f t="shared" si="24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 x14ac:dyDescent="0.2">
      <c r="A119" s="93"/>
      <c r="B119" s="94"/>
      <c r="C119" s="36"/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2"/>
      <c r="AK119" s="3"/>
      <c r="AL119" s="3"/>
      <c r="AM119" s="7"/>
      <c r="AN119" s="7"/>
      <c r="AO119" s="7"/>
      <c r="AP119" s="7"/>
      <c r="AQ119" s="7">
        <f t="shared" si="24"/>
        <v>0</v>
      </c>
      <c r="AR119" s="3">
        <f t="shared" si="28"/>
        <v>34</v>
      </c>
      <c r="AS119" s="8">
        <f t="shared" si="23"/>
        <v>0</v>
      </c>
    </row>
    <row r="120" spans="1:45" ht="12.75" customHeight="1" x14ac:dyDescent="0.2">
      <c r="A120" s="93"/>
      <c r="B120" s="94" t="s">
        <v>48</v>
      </c>
      <c r="C120" s="36"/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3"/>
      <c r="AJ120" s="26"/>
      <c r="AK120" s="176"/>
      <c r="AL120" s="176"/>
      <c r="AM120" s="7"/>
      <c r="AN120" s="7"/>
      <c r="AO120" s="7"/>
      <c r="AP120" s="7"/>
      <c r="AQ120" s="7">
        <f t="shared" si="24"/>
        <v>0</v>
      </c>
      <c r="AR120" s="3">
        <f t="shared" si="28"/>
        <v>34</v>
      </c>
      <c r="AS120" s="8">
        <f t="shared" si="23"/>
        <v>0</v>
      </c>
    </row>
    <row r="121" spans="1:45" ht="12.75" customHeight="1" x14ac:dyDescent="0.2">
      <c r="A121" s="93"/>
      <c r="B121" s="94"/>
      <c r="C121" s="36"/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10"/>
      <c r="AK121" s="176"/>
      <c r="AL121" s="176"/>
      <c r="AM121" s="7"/>
      <c r="AN121" s="7"/>
      <c r="AO121" s="7"/>
      <c r="AP121" s="7"/>
      <c r="AQ121" s="7">
        <f t="shared" si="24"/>
        <v>0</v>
      </c>
      <c r="AR121" s="3">
        <f t="shared" si="28"/>
        <v>34</v>
      </c>
      <c r="AS121" s="8">
        <f t="shared" si="23"/>
        <v>0</v>
      </c>
    </row>
    <row r="122" spans="1:45" ht="12.75" customHeight="1" x14ac:dyDescent="0.2">
      <c r="A122" s="93"/>
      <c r="B122" s="94"/>
      <c r="C122" s="36"/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26"/>
      <c r="AK122" s="176"/>
      <c r="AL122" s="177"/>
      <c r="AM122" s="7"/>
      <c r="AN122" s="7"/>
      <c r="AO122" s="7"/>
      <c r="AP122" s="7"/>
      <c r="AQ122" s="7">
        <f t="shared" si="24"/>
        <v>0</v>
      </c>
      <c r="AR122" s="3">
        <f t="shared" si="28"/>
        <v>34</v>
      </c>
      <c r="AS122" s="8">
        <f t="shared" si="23"/>
        <v>0</v>
      </c>
    </row>
    <row r="123" spans="1:45" ht="12.75" customHeight="1" x14ac:dyDescent="0.2">
      <c r="A123" s="93"/>
      <c r="B123" s="95" t="s">
        <v>49</v>
      </c>
      <c r="C123" s="36"/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3"/>
      <c r="AJ123" s="26"/>
      <c r="AK123" s="176"/>
      <c r="AL123" s="178"/>
      <c r="AM123" s="7"/>
      <c r="AN123" s="7"/>
      <c r="AO123" s="7"/>
      <c r="AP123" s="7"/>
      <c r="AQ123" s="7">
        <f t="shared" si="24"/>
        <v>0</v>
      </c>
      <c r="AR123" s="3">
        <f t="shared" si="28"/>
        <v>34</v>
      </c>
      <c r="AS123" s="8">
        <f t="shared" si="23"/>
        <v>0</v>
      </c>
    </row>
    <row r="124" spans="1:45" ht="12.75" customHeight="1" x14ac:dyDescent="0.2">
      <c r="A124" s="93"/>
      <c r="B124" s="96"/>
      <c r="C124" s="36"/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26"/>
      <c r="AK124" s="176"/>
      <c r="AL124" s="179"/>
      <c r="AM124" s="7"/>
      <c r="AN124" s="7"/>
      <c r="AO124" s="7"/>
      <c r="AP124" s="7"/>
      <c r="AQ124" s="7">
        <f t="shared" si="24"/>
        <v>0</v>
      </c>
      <c r="AR124" s="3">
        <f t="shared" si="28"/>
        <v>34</v>
      </c>
      <c r="AS124" s="8">
        <f t="shared" si="23"/>
        <v>0</v>
      </c>
    </row>
    <row r="125" spans="1:45" ht="12.75" customHeight="1" x14ac:dyDescent="0.2">
      <c r="A125" s="93"/>
      <c r="B125" s="97"/>
      <c r="C125" s="36"/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26"/>
      <c r="AK125" s="176"/>
      <c r="AL125" s="178"/>
      <c r="AM125" s="7"/>
      <c r="AN125" s="7"/>
      <c r="AO125" s="7"/>
      <c r="AP125" s="7"/>
      <c r="AQ125" s="7">
        <f t="shared" si="24"/>
        <v>0</v>
      </c>
      <c r="AR125" s="3">
        <f t="shared" si="28"/>
        <v>34</v>
      </c>
      <c r="AS125" s="8">
        <f t="shared" si="23"/>
        <v>0</v>
      </c>
    </row>
    <row r="126" spans="1:45" ht="12.75" customHeight="1" x14ac:dyDescent="0.2">
      <c r="A126" s="93"/>
      <c r="B126" s="95" t="s">
        <v>50</v>
      </c>
      <c r="C126" s="36"/>
      <c r="D126" s="2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3"/>
      <c r="AJ126" s="26"/>
      <c r="AK126" s="178"/>
      <c r="AL126" s="176"/>
      <c r="AM126" s="7"/>
      <c r="AN126" s="7"/>
      <c r="AO126" s="7"/>
      <c r="AP126" s="7"/>
      <c r="AQ126" s="7">
        <f t="shared" si="24"/>
        <v>0</v>
      </c>
      <c r="AR126" s="3">
        <f t="shared" si="28"/>
        <v>34</v>
      </c>
      <c r="AS126" s="8">
        <f t="shared" si="23"/>
        <v>0</v>
      </c>
    </row>
    <row r="127" spans="1:45" ht="12.75" customHeight="1" x14ac:dyDescent="0.2">
      <c r="A127" s="93"/>
      <c r="B127" s="96"/>
      <c r="C127" s="36"/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3"/>
      <c r="AK127" s="176"/>
      <c r="AL127" s="176"/>
      <c r="AM127" s="7"/>
      <c r="AN127" s="7"/>
      <c r="AO127" s="7"/>
      <c r="AP127" s="7"/>
      <c r="AQ127" s="7">
        <f t="shared" si="24"/>
        <v>0</v>
      </c>
      <c r="AR127" s="3">
        <f t="shared" si="28"/>
        <v>34</v>
      </c>
      <c r="AS127" s="8">
        <f t="shared" si="23"/>
        <v>0</v>
      </c>
    </row>
    <row r="128" spans="1:45" ht="12.75" customHeight="1" x14ac:dyDescent="0.2">
      <c r="A128" s="93"/>
      <c r="B128" s="97"/>
      <c r="C128" s="36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3"/>
      <c r="AK128" s="176"/>
      <c r="AL128" s="176"/>
      <c r="AM128" s="7"/>
      <c r="AN128" s="7"/>
      <c r="AO128" s="7"/>
      <c r="AP128" s="7"/>
      <c r="AQ128" s="7">
        <f t="shared" si="24"/>
        <v>0</v>
      </c>
      <c r="AR128" s="3">
        <f t="shared" si="28"/>
        <v>34</v>
      </c>
      <c r="AS128" s="8">
        <f t="shared" si="23"/>
        <v>0</v>
      </c>
    </row>
    <row r="129" spans="1:45" ht="12.75" customHeight="1" x14ac:dyDescent="0.2">
      <c r="A129" s="93"/>
      <c r="B129" s="94" t="s">
        <v>65</v>
      </c>
      <c r="C129" s="36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176"/>
      <c r="AL129" s="176"/>
      <c r="AM129" s="7"/>
      <c r="AN129" s="7"/>
      <c r="AO129" s="7"/>
      <c r="AP129" s="7"/>
      <c r="AQ129" s="7">
        <f t="shared" si="24"/>
        <v>0</v>
      </c>
      <c r="AR129" s="3">
        <f t="shared" ref="AR129:AR131" si="29">34*2</f>
        <v>68</v>
      </c>
      <c r="AS129" s="8">
        <f t="shared" si="23"/>
        <v>0</v>
      </c>
    </row>
    <row r="130" spans="1:45" ht="12.75" customHeight="1" x14ac:dyDescent="0.2">
      <c r="A130" s="93"/>
      <c r="B130" s="94"/>
      <c r="C130" s="36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176"/>
      <c r="AL130" s="176"/>
      <c r="AM130" s="7"/>
      <c r="AN130" s="7"/>
      <c r="AO130" s="7"/>
      <c r="AP130" s="7"/>
      <c r="AQ130" s="7">
        <f t="shared" si="24"/>
        <v>0</v>
      </c>
      <c r="AR130" s="3">
        <f t="shared" si="29"/>
        <v>68</v>
      </c>
      <c r="AS130" s="8">
        <f t="shared" si="23"/>
        <v>0</v>
      </c>
    </row>
    <row r="131" spans="1:45" ht="12.75" customHeight="1" x14ac:dyDescent="0.2">
      <c r="A131" s="93"/>
      <c r="B131" s="94"/>
      <c r="C131" s="36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176"/>
      <c r="AL131" s="176"/>
      <c r="AM131" s="7"/>
      <c r="AN131" s="7"/>
      <c r="AO131" s="7"/>
      <c r="AP131" s="7"/>
      <c r="AQ131" s="7">
        <f t="shared" si="24"/>
        <v>0</v>
      </c>
      <c r="AR131" s="3">
        <f t="shared" si="29"/>
        <v>68</v>
      </c>
      <c r="AS131" s="8">
        <f t="shared" si="23"/>
        <v>0</v>
      </c>
    </row>
    <row r="132" spans="1:45" ht="27" customHeight="1" x14ac:dyDescent="0.2">
      <c r="A132" s="55"/>
      <c r="B132" s="56"/>
      <c r="C132" s="56"/>
      <c r="D132" s="56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5"/>
      <c r="AN132" s="55"/>
      <c r="AO132" s="55"/>
      <c r="AP132" s="55"/>
      <c r="AQ132" s="55"/>
      <c r="AR132" s="55"/>
      <c r="AS132" s="55"/>
    </row>
    <row r="133" spans="1:45" ht="90.75" customHeight="1" x14ac:dyDescent="0.2">
      <c r="A133" s="126" t="s">
        <v>111</v>
      </c>
      <c r="B133" s="126"/>
      <c r="C133" s="126"/>
      <c r="D133" s="126"/>
      <c r="E133" s="127" t="s">
        <v>35</v>
      </c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1" t="s">
        <v>18</v>
      </c>
      <c r="AR133" s="121" t="s">
        <v>20</v>
      </c>
      <c r="AS133" s="149" t="s">
        <v>19</v>
      </c>
    </row>
    <row r="134" spans="1:45" ht="21" customHeight="1" x14ac:dyDescent="0.2">
      <c r="A134" s="94" t="s">
        <v>0</v>
      </c>
      <c r="B134" s="94"/>
      <c r="C134" s="94"/>
      <c r="D134" s="23" t="s">
        <v>16</v>
      </c>
      <c r="E134" s="94" t="s">
        <v>1</v>
      </c>
      <c r="F134" s="94"/>
      <c r="G134" s="94"/>
      <c r="H134" s="94"/>
      <c r="I134" s="94" t="s">
        <v>2</v>
      </c>
      <c r="J134" s="94"/>
      <c r="K134" s="94"/>
      <c r="L134" s="94"/>
      <c r="M134" s="94" t="s">
        <v>3</v>
      </c>
      <c r="N134" s="94"/>
      <c r="O134" s="94"/>
      <c r="P134" s="94"/>
      <c r="Q134" s="94" t="s">
        <v>4</v>
      </c>
      <c r="R134" s="94"/>
      <c r="S134" s="94"/>
      <c r="T134" s="94"/>
      <c r="U134" s="94" t="s">
        <v>5</v>
      </c>
      <c r="V134" s="94"/>
      <c r="W134" s="94"/>
      <c r="X134" s="94" t="s">
        <v>6</v>
      </c>
      <c r="Y134" s="94"/>
      <c r="Z134" s="94"/>
      <c r="AA134" s="94"/>
      <c r="AB134" s="94" t="s">
        <v>7</v>
      </c>
      <c r="AC134" s="94"/>
      <c r="AD134" s="94"/>
      <c r="AE134" s="94" t="s">
        <v>8</v>
      </c>
      <c r="AF134" s="94"/>
      <c r="AG134" s="94"/>
      <c r="AH134" s="94"/>
      <c r="AI134" s="94"/>
      <c r="AJ134" s="94" t="s">
        <v>9</v>
      </c>
      <c r="AK134" s="94"/>
      <c r="AL134" s="94"/>
      <c r="AM134" s="94" t="s">
        <v>10</v>
      </c>
      <c r="AN134" s="94"/>
      <c r="AO134" s="94"/>
      <c r="AP134" s="94"/>
      <c r="AQ134" s="121"/>
      <c r="AR134" s="121"/>
      <c r="AS134" s="149"/>
    </row>
    <row r="135" spans="1:45" ht="15" customHeight="1" x14ac:dyDescent="0.2">
      <c r="A135" s="94"/>
      <c r="B135" s="94"/>
      <c r="C135" s="94"/>
      <c r="D135" s="23" t="s">
        <v>17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21"/>
      <c r="AR135" s="121"/>
      <c r="AS135" s="149"/>
    </row>
    <row r="136" spans="1:45" ht="14.25" customHeight="1" x14ac:dyDescent="0.2">
      <c r="A136" s="93" t="s">
        <v>21</v>
      </c>
      <c r="B136" s="95" t="s">
        <v>13</v>
      </c>
      <c r="C136" s="24"/>
      <c r="D136" s="25"/>
      <c r="E136" s="4"/>
      <c r="F136" s="4"/>
      <c r="G136" s="4"/>
      <c r="H136" s="78" t="s">
        <v>109</v>
      </c>
      <c r="I136" s="4"/>
      <c r="J136" s="4"/>
      <c r="K136" s="78" t="s">
        <v>107</v>
      </c>
      <c r="L136" s="4"/>
      <c r="M136" s="4"/>
      <c r="N136" s="4"/>
      <c r="O136" s="4"/>
      <c r="P136" s="4"/>
      <c r="Q136" s="4"/>
      <c r="R136" s="78" t="s">
        <v>107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78" t="s">
        <v>107</v>
      </c>
      <c r="AD136" s="4"/>
      <c r="AE136" s="4"/>
      <c r="AF136" s="4"/>
      <c r="AG136" s="4"/>
      <c r="AH136" s="87" t="s">
        <v>117</v>
      </c>
      <c r="AI136" s="4"/>
      <c r="AJ136" s="4"/>
      <c r="AK136" s="3"/>
      <c r="AL136" s="4"/>
      <c r="AM136" s="7"/>
      <c r="AN136" s="7"/>
      <c r="AO136" s="7"/>
      <c r="AP136" s="7"/>
      <c r="AQ136" s="7">
        <v>3</v>
      </c>
      <c r="AR136" s="3">
        <f>34*5</f>
        <v>170</v>
      </c>
      <c r="AS136" s="8">
        <f t="shared" ref="AS136:AS168" si="30">AQ136/AR136</f>
        <v>1.7647058823529412E-2</v>
      </c>
    </row>
    <row r="137" spans="1:45" ht="17.25" customHeight="1" x14ac:dyDescent="0.2">
      <c r="A137" s="93"/>
      <c r="B137" s="96"/>
      <c r="C137" s="24"/>
      <c r="D137" s="25"/>
      <c r="E137" s="4"/>
      <c r="F137" s="4"/>
      <c r="G137" s="4"/>
      <c r="H137" s="78"/>
      <c r="I137" s="4"/>
      <c r="J137" s="4"/>
      <c r="K137" s="78"/>
      <c r="L137" s="4"/>
      <c r="M137" s="4"/>
      <c r="N137" s="4"/>
      <c r="O137" s="4"/>
      <c r="P137" s="4"/>
      <c r="Q137" s="4"/>
      <c r="R137" s="78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78"/>
      <c r="AD137" s="4"/>
      <c r="AE137" s="4"/>
      <c r="AF137" s="4"/>
      <c r="AG137" s="4"/>
      <c r="AH137" s="84"/>
      <c r="AI137" s="4"/>
      <c r="AJ137" s="4"/>
      <c r="AK137" s="3"/>
      <c r="AL137" s="4"/>
      <c r="AM137" s="7"/>
      <c r="AN137" s="7"/>
      <c r="AO137" s="7"/>
      <c r="AP137" s="7"/>
      <c r="AQ137" s="7">
        <f t="shared" ref="AQ137:AQ168" si="31">SUM(E137:AP137)</f>
        <v>0</v>
      </c>
      <c r="AR137" s="3">
        <f t="shared" ref="AR137:AR138" si="32">34*5</f>
        <v>170</v>
      </c>
      <c r="AS137" s="8">
        <f t="shared" si="30"/>
        <v>0</v>
      </c>
    </row>
    <row r="138" spans="1:45" ht="13.5" customHeight="1" x14ac:dyDescent="0.2">
      <c r="A138" s="93"/>
      <c r="B138" s="97"/>
      <c r="C138" s="24"/>
      <c r="D138" s="25"/>
      <c r="E138" s="4"/>
      <c r="F138" s="4"/>
      <c r="G138" s="4"/>
      <c r="H138" s="78"/>
      <c r="I138" s="4"/>
      <c r="J138" s="4"/>
      <c r="K138" s="78"/>
      <c r="L138" s="4"/>
      <c r="M138" s="4"/>
      <c r="N138" s="4"/>
      <c r="O138" s="4"/>
      <c r="P138" s="4"/>
      <c r="Q138" s="4"/>
      <c r="R138" s="78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78"/>
      <c r="AD138" s="4"/>
      <c r="AE138" s="4"/>
      <c r="AF138" s="4"/>
      <c r="AG138" s="4"/>
      <c r="AH138" s="84"/>
      <c r="AI138" s="4"/>
      <c r="AJ138" s="4"/>
      <c r="AK138" s="3"/>
      <c r="AL138" s="4"/>
      <c r="AM138" s="7"/>
      <c r="AN138" s="7"/>
      <c r="AO138" s="7"/>
      <c r="AP138" s="7"/>
      <c r="AQ138" s="7">
        <f t="shared" si="31"/>
        <v>0</v>
      </c>
      <c r="AR138" s="3">
        <f t="shared" si="32"/>
        <v>170</v>
      </c>
      <c r="AS138" s="8">
        <f t="shared" si="30"/>
        <v>0</v>
      </c>
    </row>
    <row r="139" spans="1:45" ht="18" customHeight="1" x14ac:dyDescent="0.2">
      <c r="A139" s="93"/>
      <c r="B139" s="95" t="s">
        <v>22</v>
      </c>
      <c r="C139" s="24"/>
      <c r="D139" s="25"/>
      <c r="E139" s="4"/>
      <c r="F139" s="4"/>
      <c r="G139" s="4"/>
      <c r="H139" s="78" t="s">
        <v>109</v>
      </c>
      <c r="I139" s="4"/>
      <c r="J139" s="4"/>
      <c r="K139" s="78" t="s">
        <v>107</v>
      </c>
      <c r="L139" s="4"/>
      <c r="M139" s="4"/>
      <c r="N139" s="4"/>
      <c r="O139" s="4"/>
      <c r="P139" s="4"/>
      <c r="Q139" s="4"/>
      <c r="R139" s="78" t="s">
        <v>107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78" t="s">
        <v>107</v>
      </c>
      <c r="AD139" s="4"/>
      <c r="AE139" s="4"/>
      <c r="AF139" s="4"/>
      <c r="AG139" s="4"/>
      <c r="AH139" s="4"/>
      <c r="AI139" s="87" t="s">
        <v>117</v>
      </c>
      <c r="AJ139" s="4"/>
      <c r="AK139" s="78" t="s">
        <v>107</v>
      </c>
      <c r="AL139" s="4"/>
      <c r="AM139" s="7"/>
      <c r="AN139" s="7"/>
      <c r="AO139" s="7"/>
      <c r="AP139" s="7"/>
      <c r="AQ139" s="7">
        <v>3</v>
      </c>
      <c r="AR139" s="3">
        <f>34*3</f>
        <v>102</v>
      </c>
      <c r="AS139" s="8">
        <f t="shared" si="30"/>
        <v>2.9411764705882353E-2</v>
      </c>
    </row>
    <row r="140" spans="1:45" ht="18" customHeight="1" x14ac:dyDescent="0.2">
      <c r="A140" s="93"/>
      <c r="B140" s="96"/>
      <c r="C140" s="24"/>
      <c r="D140" s="25"/>
      <c r="E140" s="4"/>
      <c r="F140" s="4"/>
      <c r="G140" s="4"/>
      <c r="H140" s="78"/>
      <c r="I140" s="4"/>
      <c r="J140" s="4"/>
      <c r="K140" s="79"/>
      <c r="L140" s="4"/>
      <c r="M140" s="4"/>
      <c r="N140" s="4"/>
      <c r="O140" s="4"/>
      <c r="P140" s="4"/>
      <c r="Q140" s="4"/>
      <c r="R140" s="79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79"/>
      <c r="AD140" s="4"/>
      <c r="AE140" s="4"/>
      <c r="AF140" s="4"/>
      <c r="AG140" s="4"/>
      <c r="AH140" s="4"/>
      <c r="AI140" s="84"/>
      <c r="AJ140" s="4"/>
      <c r="AK140" s="79"/>
      <c r="AL140" s="4"/>
      <c r="AM140" s="7"/>
      <c r="AN140" s="7"/>
      <c r="AO140" s="7"/>
      <c r="AP140" s="7"/>
      <c r="AQ140" s="7">
        <f t="shared" si="31"/>
        <v>0</v>
      </c>
      <c r="AR140" s="3">
        <f t="shared" ref="AR140:AR144" si="33">34*3</f>
        <v>102</v>
      </c>
      <c r="AS140" s="8">
        <f t="shared" si="30"/>
        <v>0</v>
      </c>
    </row>
    <row r="141" spans="1:45" ht="18.75" customHeight="1" x14ac:dyDescent="0.2">
      <c r="A141" s="93"/>
      <c r="B141" s="97"/>
      <c r="C141" s="24"/>
      <c r="D141" s="25"/>
      <c r="E141" s="4"/>
      <c r="F141" s="4"/>
      <c r="G141" s="4"/>
      <c r="H141" s="80"/>
      <c r="I141" s="4"/>
      <c r="J141" s="4"/>
      <c r="K141" s="80"/>
      <c r="L141" s="4"/>
      <c r="M141" s="4"/>
      <c r="N141" s="4"/>
      <c r="O141" s="4"/>
      <c r="P141" s="4"/>
      <c r="Q141" s="4"/>
      <c r="R141" s="80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80"/>
      <c r="AD141" s="4"/>
      <c r="AE141" s="4"/>
      <c r="AF141" s="4"/>
      <c r="AG141" s="4"/>
      <c r="AH141" s="4"/>
      <c r="AI141" s="84"/>
      <c r="AJ141" s="4"/>
      <c r="AK141" s="80"/>
      <c r="AL141" s="4"/>
      <c r="AM141" s="7"/>
      <c r="AN141" s="7"/>
      <c r="AO141" s="7"/>
      <c r="AP141" s="7"/>
      <c r="AQ141" s="7">
        <f t="shared" si="31"/>
        <v>0</v>
      </c>
      <c r="AR141" s="3">
        <f t="shared" si="33"/>
        <v>102</v>
      </c>
      <c r="AS141" s="8">
        <f t="shared" si="30"/>
        <v>0</v>
      </c>
    </row>
    <row r="142" spans="1:45" ht="21" customHeight="1" x14ac:dyDescent="0.2">
      <c r="A142" s="93"/>
      <c r="B142" s="95" t="s">
        <v>12</v>
      </c>
      <c r="C142" s="24"/>
      <c r="D142" s="20"/>
      <c r="E142" s="4"/>
      <c r="F142" s="4"/>
      <c r="G142" s="4"/>
      <c r="H142" s="79" t="s">
        <v>109</v>
      </c>
      <c r="I142" s="4"/>
      <c r="J142" s="4"/>
      <c r="K142" s="80" t="s">
        <v>107</v>
      </c>
      <c r="L142" s="4"/>
      <c r="M142" s="4"/>
      <c r="N142" s="4"/>
      <c r="O142" s="4"/>
      <c r="P142" s="4"/>
      <c r="Q142" s="4"/>
      <c r="R142" s="80" t="s">
        <v>107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80" t="s">
        <v>107</v>
      </c>
      <c r="AD142" s="4"/>
      <c r="AE142" s="4"/>
      <c r="AF142" s="4"/>
      <c r="AG142" s="4"/>
      <c r="AH142" s="4"/>
      <c r="AI142" s="87" t="s">
        <v>117</v>
      </c>
      <c r="AJ142" s="4"/>
      <c r="AK142" s="80" t="s">
        <v>107</v>
      </c>
      <c r="AL142" s="4"/>
      <c r="AM142" s="7"/>
      <c r="AN142" s="7"/>
      <c r="AO142" s="7"/>
      <c r="AP142" s="7"/>
      <c r="AQ142" s="7">
        <v>3</v>
      </c>
      <c r="AR142" s="3">
        <f t="shared" si="33"/>
        <v>102</v>
      </c>
      <c r="AS142" s="8">
        <f t="shared" si="30"/>
        <v>2.9411764705882353E-2</v>
      </c>
    </row>
    <row r="143" spans="1:45" ht="18.75" customHeight="1" x14ac:dyDescent="0.2">
      <c r="A143" s="93"/>
      <c r="B143" s="96"/>
      <c r="C143" s="24"/>
      <c r="D143" s="20"/>
      <c r="E143" s="4"/>
      <c r="F143" s="4"/>
      <c r="G143" s="4"/>
      <c r="H143" s="81"/>
      <c r="I143" s="4"/>
      <c r="J143" s="4"/>
      <c r="K143" s="79"/>
      <c r="L143" s="4"/>
      <c r="M143" s="4"/>
      <c r="N143" s="4"/>
      <c r="O143" s="4"/>
      <c r="P143" s="4"/>
      <c r="Q143" s="4"/>
      <c r="R143" s="79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79"/>
      <c r="AD143" s="4"/>
      <c r="AE143" s="4"/>
      <c r="AF143" s="4"/>
      <c r="AG143" s="4"/>
      <c r="AH143" s="4"/>
      <c r="AI143" s="84"/>
      <c r="AJ143" s="4"/>
      <c r="AK143" s="79"/>
      <c r="AL143" s="4"/>
      <c r="AM143" s="7"/>
      <c r="AN143" s="7"/>
      <c r="AO143" s="7"/>
      <c r="AP143" s="7"/>
      <c r="AQ143" s="7">
        <f t="shared" si="31"/>
        <v>0</v>
      </c>
      <c r="AR143" s="3">
        <f t="shared" si="33"/>
        <v>102</v>
      </c>
      <c r="AS143" s="8">
        <f t="shared" si="30"/>
        <v>0</v>
      </c>
    </row>
    <row r="144" spans="1:45" ht="16.5" customHeight="1" x14ac:dyDescent="0.2">
      <c r="A144" s="93"/>
      <c r="B144" s="97"/>
      <c r="C144" s="24"/>
      <c r="D144" s="20"/>
      <c r="E144" s="4"/>
      <c r="F144" s="4"/>
      <c r="G144" s="4"/>
      <c r="H144" s="79"/>
      <c r="I144" s="4"/>
      <c r="J144" s="4"/>
      <c r="K144" s="79"/>
      <c r="L144" s="4"/>
      <c r="M144" s="4"/>
      <c r="N144" s="4"/>
      <c r="O144" s="4"/>
      <c r="P144" s="4"/>
      <c r="Q144" s="4"/>
      <c r="R144" s="79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79"/>
      <c r="AD144" s="4"/>
      <c r="AE144" s="4"/>
      <c r="AF144" s="4"/>
      <c r="AG144" s="4"/>
      <c r="AH144" s="4"/>
      <c r="AI144" s="86"/>
      <c r="AJ144" s="7"/>
      <c r="AK144" s="79"/>
      <c r="AL144" s="4"/>
      <c r="AM144" s="7"/>
      <c r="AN144" s="7"/>
      <c r="AO144" s="7"/>
      <c r="AP144" s="7"/>
      <c r="AQ144" s="7">
        <f t="shared" si="31"/>
        <v>0</v>
      </c>
      <c r="AR144" s="3">
        <f t="shared" si="33"/>
        <v>102</v>
      </c>
      <c r="AS144" s="8">
        <f t="shared" si="30"/>
        <v>0</v>
      </c>
    </row>
    <row r="145" spans="1:45" ht="21" customHeight="1" x14ac:dyDescent="0.2">
      <c r="A145" s="93"/>
      <c r="B145" s="95" t="s">
        <v>11</v>
      </c>
      <c r="C145" s="24"/>
      <c r="D145" s="25"/>
      <c r="E145" s="4"/>
      <c r="F145" s="4"/>
      <c r="G145" s="4"/>
      <c r="H145" s="79" t="s">
        <v>109</v>
      </c>
      <c r="I145" s="4"/>
      <c r="J145" s="4"/>
      <c r="K145" s="78" t="s">
        <v>107</v>
      </c>
      <c r="M145" s="4"/>
      <c r="N145" s="4"/>
      <c r="O145" s="4"/>
      <c r="P145" s="4"/>
      <c r="Q145" s="4"/>
      <c r="R145" s="78" t="s">
        <v>107</v>
      </c>
      <c r="T145" s="4"/>
      <c r="U145" s="4"/>
      <c r="V145" s="4"/>
      <c r="W145" s="4"/>
      <c r="X145" s="4"/>
      <c r="Y145" s="4"/>
      <c r="Z145" s="4"/>
      <c r="AA145" s="4"/>
      <c r="AB145" s="4"/>
      <c r="AC145" s="78" t="s">
        <v>107</v>
      </c>
      <c r="AE145" s="4"/>
      <c r="AF145" s="4"/>
      <c r="AG145" s="4"/>
      <c r="AH145" s="87" t="s">
        <v>117</v>
      </c>
      <c r="AI145" s="7"/>
      <c r="AJ145" s="7"/>
      <c r="AK145" s="3"/>
      <c r="AM145" s="7"/>
      <c r="AN145" s="7"/>
      <c r="AO145" s="7"/>
      <c r="AP145" s="7"/>
      <c r="AQ145" s="7">
        <v>3</v>
      </c>
      <c r="AR145" s="3">
        <f t="shared" ref="AR145:AR147" si="34">34*5</f>
        <v>170</v>
      </c>
      <c r="AS145" s="8">
        <f t="shared" si="30"/>
        <v>1.7647058823529412E-2</v>
      </c>
    </row>
    <row r="146" spans="1:45" ht="21" customHeight="1" x14ac:dyDescent="0.2">
      <c r="A146" s="93"/>
      <c r="B146" s="96"/>
      <c r="C146" s="24"/>
      <c r="D146" s="25"/>
      <c r="E146" s="4"/>
      <c r="F146" s="4"/>
      <c r="G146" s="4"/>
      <c r="H146" s="79"/>
      <c r="I146" s="4"/>
      <c r="J146" s="4"/>
      <c r="K146" s="78"/>
      <c r="M146" s="4"/>
      <c r="N146" s="4"/>
      <c r="O146" s="4"/>
      <c r="P146" s="4"/>
      <c r="Q146" s="4"/>
      <c r="R146" s="78"/>
      <c r="T146" s="4"/>
      <c r="U146" s="4"/>
      <c r="V146" s="4"/>
      <c r="W146" s="4"/>
      <c r="X146" s="4"/>
      <c r="Y146" s="4"/>
      <c r="Z146" s="4"/>
      <c r="AA146" s="4"/>
      <c r="AB146" s="4"/>
      <c r="AC146" s="78"/>
      <c r="AE146" s="4"/>
      <c r="AF146" s="4"/>
      <c r="AG146" s="4"/>
      <c r="AH146" s="84"/>
      <c r="AI146" s="7"/>
      <c r="AJ146" s="7"/>
      <c r="AK146" s="3"/>
      <c r="AM146" s="7"/>
      <c r="AN146" s="7"/>
      <c r="AO146" s="7"/>
      <c r="AP146" s="7"/>
      <c r="AQ146" s="7">
        <f t="shared" si="31"/>
        <v>0</v>
      </c>
      <c r="AR146" s="3">
        <f t="shared" si="34"/>
        <v>170</v>
      </c>
      <c r="AS146" s="8">
        <f t="shared" si="30"/>
        <v>0</v>
      </c>
    </row>
    <row r="147" spans="1:45" ht="18" customHeight="1" x14ac:dyDescent="0.2">
      <c r="A147" s="93"/>
      <c r="B147" s="97"/>
      <c r="C147" s="24"/>
      <c r="D147" s="25"/>
      <c r="E147" s="4"/>
      <c r="F147" s="4"/>
      <c r="G147" s="4"/>
      <c r="H147" s="79"/>
      <c r="I147" s="4"/>
      <c r="J147" s="4"/>
      <c r="K147" s="78"/>
      <c r="M147" s="4"/>
      <c r="N147" s="4"/>
      <c r="O147" s="4"/>
      <c r="P147" s="4"/>
      <c r="Q147" s="4"/>
      <c r="R147" s="78"/>
      <c r="T147" s="4"/>
      <c r="U147" s="4"/>
      <c r="V147" s="4"/>
      <c r="W147" s="4"/>
      <c r="X147" s="4"/>
      <c r="Y147" s="4"/>
      <c r="Z147" s="4"/>
      <c r="AA147" s="4"/>
      <c r="AB147" s="4"/>
      <c r="AC147" s="78"/>
      <c r="AE147" s="4"/>
      <c r="AF147" s="4"/>
      <c r="AG147" s="4"/>
      <c r="AH147" s="84"/>
      <c r="AI147" s="7"/>
      <c r="AJ147" s="7"/>
      <c r="AK147" s="3"/>
      <c r="AM147" s="7"/>
      <c r="AN147" s="7"/>
      <c r="AO147" s="7"/>
      <c r="AP147" s="7"/>
      <c r="AQ147" s="7">
        <f t="shared" si="31"/>
        <v>0</v>
      </c>
      <c r="AR147" s="3">
        <f t="shared" si="34"/>
        <v>170</v>
      </c>
      <c r="AS147" s="8">
        <f t="shared" si="30"/>
        <v>0</v>
      </c>
    </row>
    <row r="148" spans="1:45" ht="21" customHeight="1" x14ac:dyDescent="0.2">
      <c r="A148" s="93"/>
      <c r="B148" s="95" t="s">
        <v>23</v>
      </c>
      <c r="C148" s="24"/>
      <c r="D148" s="25"/>
      <c r="E148" s="4"/>
      <c r="F148" s="4"/>
      <c r="G148" s="4"/>
      <c r="H148" s="79" t="s">
        <v>109</v>
      </c>
      <c r="I148" s="4"/>
      <c r="J148" s="4"/>
      <c r="K148" s="4"/>
      <c r="L148" s="78" t="s">
        <v>107</v>
      </c>
      <c r="M148" s="4"/>
      <c r="N148" s="4"/>
      <c r="O148" s="4"/>
      <c r="P148" s="4"/>
      <c r="Q148" s="4"/>
      <c r="R148" s="4"/>
      <c r="S148" s="78" t="s">
        <v>107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78" t="s">
        <v>107</v>
      </c>
      <c r="AE148" s="4"/>
      <c r="AF148" s="4"/>
      <c r="AG148" s="4"/>
      <c r="AH148" s="4"/>
      <c r="AI148" s="87" t="s">
        <v>117</v>
      </c>
      <c r="AJ148" s="7"/>
      <c r="AK148" s="4"/>
      <c r="AL148" s="78" t="s">
        <v>107</v>
      </c>
      <c r="AM148" s="7"/>
      <c r="AN148" s="7"/>
      <c r="AO148" s="7"/>
      <c r="AP148" s="7"/>
      <c r="AQ148" s="7">
        <v>3</v>
      </c>
      <c r="AR148" s="3">
        <f t="shared" ref="AR148:AR150" si="35">34*3</f>
        <v>102</v>
      </c>
      <c r="AS148" s="8">
        <f t="shared" si="30"/>
        <v>2.9411764705882353E-2</v>
      </c>
    </row>
    <row r="149" spans="1:45" ht="18.75" customHeight="1" x14ac:dyDescent="0.2">
      <c r="A149" s="93"/>
      <c r="B149" s="96"/>
      <c r="C149" s="24"/>
      <c r="D149" s="22"/>
      <c r="E149" s="4"/>
      <c r="F149" s="4"/>
      <c r="G149" s="4"/>
      <c r="H149" s="79"/>
      <c r="I149" s="4"/>
      <c r="J149" s="4"/>
      <c r="K149" s="4"/>
      <c r="L149" s="79"/>
      <c r="M149" s="4"/>
      <c r="N149" s="4"/>
      <c r="O149" s="4"/>
      <c r="P149" s="4"/>
      <c r="Q149" s="4"/>
      <c r="R149" s="4"/>
      <c r="S149" s="7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79"/>
      <c r="AE149" s="4"/>
      <c r="AF149" s="4"/>
      <c r="AG149" s="4"/>
      <c r="AH149" s="4"/>
      <c r="AI149" s="86"/>
      <c r="AJ149" s="7"/>
      <c r="AK149" s="4"/>
      <c r="AL149" s="79"/>
      <c r="AM149" s="7"/>
      <c r="AN149" s="7"/>
      <c r="AO149" s="7"/>
      <c r="AP149" s="7"/>
      <c r="AQ149" s="7">
        <f t="shared" si="31"/>
        <v>0</v>
      </c>
      <c r="AR149" s="3">
        <f t="shared" si="35"/>
        <v>102</v>
      </c>
      <c r="AS149" s="8">
        <f t="shared" si="30"/>
        <v>0</v>
      </c>
    </row>
    <row r="150" spans="1:45" ht="18" customHeight="1" x14ac:dyDescent="0.2">
      <c r="A150" s="93"/>
      <c r="B150" s="97"/>
      <c r="C150" s="24"/>
      <c r="D150" s="25"/>
      <c r="E150" s="4"/>
      <c r="F150" s="4"/>
      <c r="G150" s="4"/>
      <c r="H150" s="79"/>
      <c r="I150" s="4"/>
      <c r="J150" s="4"/>
      <c r="K150" s="4"/>
      <c r="L150" s="80"/>
      <c r="M150" s="4"/>
      <c r="N150" s="4"/>
      <c r="O150" s="4"/>
      <c r="P150" s="4"/>
      <c r="Q150" s="4"/>
      <c r="R150" s="4"/>
      <c r="S150" s="80"/>
      <c r="T150" s="3"/>
      <c r="U150" s="4"/>
      <c r="V150" s="4"/>
      <c r="W150" s="4"/>
      <c r="X150" s="4"/>
      <c r="Y150" s="4"/>
      <c r="Z150" s="4"/>
      <c r="AA150" s="4"/>
      <c r="AB150" s="4"/>
      <c r="AC150" s="4"/>
      <c r="AD150" s="80"/>
      <c r="AE150" s="4"/>
      <c r="AF150" s="4"/>
      <c r="AG150" s="4"/>
      <c r="AH150" s="4"/>
      <c r="AI150" s="86"/>
      <c r="AJ150" s="7"/>
      <c r="AK150" s="4"/>
      <c r="AL150" s="80"/>
      <c r="AM150" s="7"/>
      <c r="AN150" s="7"/>
      <c r="AO150" s="7"/>
      <c r="AP150" s="7"/>
      <c r="AQ150" s="7">
        <f t="shared" si="31"/>
        <v>0</v>
      </c>
      <c r="AR150" s="3">
        <f t="shared" si="35"/>
        <v>102</v>
      </c>
      <c r="AS150" s="8">
        <f t="shared" si="30"/>
        <v>0</v>
      </c>
    </row>
    <row r="151" spans="1:45" ht="18" customHeight="1" x14ac:dyDescent="0.2">
      <c r="A151" s="93"/>
      <c r="B151" s="95" t="s">
        <v>25</v>
      </c>
      <c r="C151" s="24"/>
      <c r="D151" s="25"/>
      <c r="E151" s="4"/>
      <c r="F151" s="4"/>
      <c r="G151" s="4"/>
      <c r="H151" s="78" t="s">
        <v>109</v>
      </c>
      <c r="I151" s="4"/>
      <c r="J151" s="4"/>
      <c r="K151" s="4"/>
      <c r="L151" s="80" t="s">
        <v>107</v>
      </c>
      <c r="M151" s="4"/>
      <c r="N151" s="4"/>
      <c r="O151" s="4"/>
      <c r="P151" s="4"/>
      <c r="Q151" s="4"/>
      <c r="R151" s="4"/>
      <c r="S151" s="80" t="s">
        <v>107</v>
      </c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80" t="s">
        <v>107</v>
      </c>
      <c r="AE151" s="4"/>
      <c r="AF151" s="4"/>
      <c r="AG151" s="3"/>
      <c r="AH151" s="4"/>
      <c r="AI151" s="4"/>
      <c r="AJ151" s="7"/>
      <c r="AK151" s="4"/>
      <c r="AL151" s="80" t="s">
        <v>107</v>
      </c>
      <c r="AM151" s="7"/>
      <c r="AN151" s="7"/>
      <c r="AO151" s="7"/>
      <c r="AP151" s="7"/>
      <c r="AQ151" s="7">
        <v>3</v>
      </c>
      <c r="AR151" s="3">
        <f>34*1</f>
        <v>34</v>
      </c>
      <c r="AS151" s="8">
        <f t="shared" si="30"/>
        <v>8.8235294117647065E-2</v>
      </c>
    </row>
    <row r="152" spans="1:45" ht="15.75" customHeight="1" x14ac:dyDescent="0.2">
      <c r="A152" s="93"/>
      <c r="B152" s="96"/>
      <c r="C152" s="24"/>
      <c r="D152" s="25"/>
      <c r="E152" s="4"/>
      <c r="F152" s="4"/>
      <c r="G152" s="4"/>
      <c r="H152" s="78"/>
      <c r="I152" s="4"/>
      <c r="J152" s="4"/>
      <c r="K152" s="4"/>
      <c r="L152" s="79"/>
      <c r="M152" s="4"/>
      <c r="N152" s="4"/>
      <c r="O152" s="4"/>
      <c r="P152" s="4"/>
      <c r="Q152" s="4"/>
      <c r="R152" s="4"/>
      <c r="S152" s="79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79"/>
      <c r="AE152" s="4"/>
      <c r="AF152" s="4"/>
      <c r="AG152" s="4"/>
      <c r="AH152" s="4"/>
      <c r="AI152" s="4"/>
      <c r="AJ152" s="3"/>
      <c r="AK152" s="4"/>
      <c r="AL152" s="79"/>
      <c r="AM152" s="7"/>
      <c r="AN152" s="7"/>
      <c r="AO152" s="7"/>
      <c r="AP152" s="7"/>
      <c r="AQ152" s="7">
        <f t="shared" si="31"/>
        <v>0</v>
      </c>
      <c r="AR152" s="3">
        <f t="shared" ref="AR152:AR162" si="36">34*1</f>
        <v>34</v>
      </c>
      <c r="AS152" s="8">
        <f t="shared" si="30"/>
        <v>0</v>
      </c>
    </row>
    <row r="153" spans="1:45" ht="12.75" customHeight="1" x14ac:dyDescent="0.2">
      <c r="A153" s="93"/>
      <c r="B153" s="97"/>
      <c r="C153" s="24"/>
      <c r="D153" s="25"/>
      <c r="E153" s="4"/>
      <c r="F153" s="4"/>
      <c r="G153" s="4"/>
      <c r="H153" s="78"/>
      <c r="I153" s="4"/>
      <c r="J153" s="4"/>
      <c r="K153" s="4"/>
      <c r="L153" s="79"/>
      <c r="M153" s="4"/>
      <c r="N153" s="4"/>
      <c r="O153" s="4"/>
      <c r="P153" s="4"/>
      <c r="Q153" s="4"/>
      <c r="R153" s="4"/>
      <c r="S153" s="79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79"/>
      <c r="AE153" s="4"/>
      <c r="AF153" s="4"/>
      <c r="AG153" s="4"/>
      <c r="AH153" s="4"/>
      <c r="AI153" s="3"/>
      <c r="AJ153" s="4"/>
      <c r="AK153" s="4"/>
      <c r="AL153" s="79"/>
      <c r="AM153" s="7"/>
      <c r="AN153" s="7"/>
      <c r="AO153" s="7"/>
      <c r="AP153" s="7"/>
      <c r="AQ153" s="7">
        <f t="shared" si="31"/>
        <v>0</v>
      </c>
      <c r="AR153" s="3">
        <f t="shared" si="36"/>
        <v>34</v>
      </c>
      <c r="AS153" s="8">
        <f t="shared" si="30"/>
        <v>0</v>
      </c>
    </row>
    <row r="154" spans="1:45" ht="18" customHeight="1" x14ac:dyDescent="0.2">
      <c r="A154" s="93"/>
      <c r="B154" s="95" t="s">
        <v>24</v>
      </c>
      <c r="C154" s="24"/>
      <c r="D154" s="22"/>
      <c r="E154" s="4"/>
      <c r="F154" s="4"/>
      <c r="G154" s="4"/>
      <c r="H154" s="78" t="s">
        <v>109</v>
      </c>
      <c r="I154" s="4"/>
      <c r="J154" s="4"/>
      <c r="K154" s="4"/>
      <c r="L154" s="78" t="s">
        <v>107</v>
      </c>
      <c r="M154" s="4"/>
      <c r="N154" s="4"/>
      <c r="O154" s="4"/>
      <c r="P154" s="4"/>
      <c r="Q154" s="4"/>
      <c r="R154" s="4"/>
      <c r="S154" s="78" t="s">
        <v>107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78" t="s">
        <v>107</v>
      </c>
      <c r="AE154" s="4"/>
      <c r="AF154" s="3"/>
      <c r="AG154" s="3"/>
      <c r="AH154" s="4"/>
      <c r="AI154" s="4"/>
      <c r="AJ154" s="7"/>
      <c r="AK154" s="4"/>
      <c r="AL154" s="78" t="s">
        <v>107</v>
      </c>
      <c r="AM154" s="7"/>
      <c r="AN154" s="7"/>
      <c r="AO154" s="7"/>
      <c r="AP154" s="7"/>
      <c r="AQ154" s="7">
        <v>3</v>
      </c>
      <c r="AR154" s="3">
        <f t="shared" si="36"/>
        <v>34</v>
      </c>
      <c r="AS154" s="8">
        <f t="shared" si="30"/>
        <v>8.8235294117647065E-2</v>
      </c>
    </row>
    <row r="155" spans="1:45" ht="15.75" customHeight="1" x14ac:dyDescent="0.2">
      <c r="A155" s="93"/>
      <c r="B155" s="96"/>
      <c r="C155" s="24"/>
      <c r="D155" s="22"/>
      <c r="E155" s="4"/>
      <c r="F155" s="4"/>
      <c r="G155" s="4"/>
      <c r="H155" s="78"/>
      <c r="I155" s="4"/>
      <c r="J155" s="4"/>
      <c r="K155" s="4"/>
      <c r="L155" s="78"/>
      <c r="M155" s="4"/>
      <c r="N155" s="4"/>
      <c r="O155" s="4"/>
      <c r="P155" s="4"/>
      <c r="Q155" s="4"/>
      <c r="R155" s="4"/>
      <c r="S155" s="78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78"/>
      <c r="AE155" s="4"/>
      <c r="AF155" s="3"/>
      <c r="AG155" s="3"/>
      <c r="AH155" s="4"/>
      <c r="AI155" s="4"/>
      <c r="AJ155" s="7"/>
      <c r="AK155" s="4"/>
      <c r="AL155" s="78"/>
      <c r="AM155" s="7"/>
      <c r="AN155" s="7"/>
      <c r="AO155" s="7"/>
      <c r="AP155" s="7"/>
      <c r="AQ155" s="7">
        <f t="shared" si="31"/>
        <v>0</v>
      </c>
      <c r="AR155" s="3">
        <f t="shared" si="36"/>
        <v>34</v>
      </c>
      <c r="AS155" s="8">
        <f t="shared" si="30"/>
        <v>0</v>
      </c>
    </row>
    <row r="156" spans="1:45" ht="15.75" customHeight="1" x14ac:dyDescent="0.2">
      <c r="A156" s="93"/>
      <c r="B156" s="97"/>
      <c r="C156" s="24"/>
      <c r="D156" s="22"/>
      <c r="E156" s="4"/>
      <c r="F156" s="4"/>
      <c r="G156" s="4"/>
      <c r="H156" s="80"/>
      <c r="I156" s="4"/>
      <c r="J156" s="4"/>
      <c r="K156" s="4"/>
      <c r="L156" s="78"/>
      <c r="M156" s="4"/>
      <c r="N156" s="4"/>
      <c r="O156" s="4"/>
      <c r="P156" s="4"/>
      <c r="Q156" s="4"/>
      <c r="R156" s="4"/>
      <c r="S156" s="78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78"/>
      <c r="AE156" s="4"/>
      <c r="AF156" s="3"/>
      <c r="AG156" s="3"/>
      <c r="AH156" s="4"/>
      <c r="AI156" s="4"/>
      <c r="AJ156" s="7"/>
      <c r="AK156" s="4"/>
      <c r="AL156" s="78"/>
      <c r="AM156" s="7"/>
      <c r="AN156" s="7"/>
      <c r="AO156" s="7"/>
      <c r="AP156" s="7"/>
      <c r="AQ156" s="7">
        <f t="shared" si="31"/>
        <v>0</v>
      </c>
      <c r="AR156" s="3">
        <f t="shared" si="36"/>
        <v>34</v>
      </c>
      <c r="AS156" s="8">
        <f t="shared" si="30"/>
        <v>0</v>
      </c>
    </row>
    <row r="157" spans="1:45" ht="18" customHeight="1" x14ac:dyDescent="0.2">
      <c r="A157" s="93"/>
      <c r="B157" s="94" t="s">
        <v>48</v>
      </c>
      <c r="C157" s="24"/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4"/>
      <c r="AJ157" s="7"/>
      <c r="AK157" s="3"/>
      <c r="AL157" s="4"/>
      <c r="AM157" s="7"/>
      <c r="AN157" s="7"/>
      <c r="AO157" s="7"/>
      <c r="AP157" s="7"/>
      <c r="AQ157" s="7">
        <f t="shared" si="31"/>
        <v>0</v>
      </c>
      <c r="AR157" s="3">
        <f t="shared" si="36"/>
        <v>34</v>
      </c>
      <c r="AS157" s="8">
        <f t="shared" si="30"/>
        <v>0</v>
      </c>
    </row>
    <row r="158" spans="1:45" ht="14.25" customHeight="1" x14ac:dyDescent="0.2">
      <c r="A158" s="93"/>
      <c r="B158" s="94"/>
      <c r="C158" s="24"/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1"/>
        <v>0</v>
      </c>
      <c r="AR158" s="3">
        <f t="shared" si="36"/>
        <v>34</v>
      </c>
      <c r="AS158" s="8">
        <f t="shared" si="30"/>
        <v>0</v>
      </c>
    </row>
    <row r="159" spans="1:45" ht="12.75" customHeight="1" x14ac:dyDescent="0.2">
      <c r="A159" s="93"/>
      <c r="B159" s="94"/>
      <c r="C159" s="24"/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1"/>
        <v>0</v>
      </c>
      <c r="AR159" s="3">
        <f t="shared" si="36"/>
        <v>34</v>
      </c>
      <c r="AS159" s="8">
        <f t="shared" si="30"/>
        <v>0</v>
      </c>
    </row>
    <row r="160" spans="1:45" ht="12.75" customHeight="1" x14ac:dyDescent="0.2">
      <c r="A160" s="93"/>
      <c r="B160" s="95" t="s">
        <v>49</v>
      </c>
      <c r="C160" s="24"/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4"/>
      <c r="AJ160" s="7"/>
      <c r="AK160" s="3"/>
      <c r="AL160" s="4"/>
      <c r="AM160" s="7"/>
      <c r="AN160" s="7"/>
      <c r="AO160" s="7"/>
      <c r="AP160" s="7"/>
      <c r="AQ160" s="7">
        <f t="shared" si="31"/>
        <v>0</v>
      </c>
      <c r="AR160" s="3">
        <f t="shared" si="36"/>
        <v>34</v>
      </c>
      <c r="AS160" s="8">
        <f t="shared" si="30"/>
        <v>0</v>
      </c>
    </row>
    <row r="161" spans="1:45" ht="12.75" customHeight="1" x14ac:dyDescent="0.2">
      <c r="A161" s="93"/>
      <c r="B161" s="96"/>
      <c r="C161" s="24"/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1"/>
        <v>0</v>
      </c>
      <c r="AR161" s="3">
        <f t="shared" si="36"/>
        <v>34</v>
      </c>
      <c r="AS161" s="8">
        <f t="shared" si="30"/>
        <v>0</v>
      </c>
    </row>
    <row r="162" spans="1:45" ht="12.75" customHeight="1" x14ac:dyDescent="0.2">
      <c r="A162" s="93"/>
      <c r="B162" s="97"/>
      <c r="C162" s="24"/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1"/>
        <v>0</v>
      </c>
      <c r="AR162" s="3">
        <f t="shared" si="36"/>
        <v>34</v>
      </c>
      <c r="AS162" s="8">
        <f t="shared" si="30"/>
        <v>0</v>
      </c>
    </row>
    <row r="163" spans="1:45" ht="15" customHeight="1" x14ac:dyDescent="0.2">
      <c r="A163" s="93"/>
      <c r="B163" s="94" t="s">
        <v>68</v>
      </c>
      <c r="C163" s="24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4"/>
      <c r="AL163" s="4"/>
      <c r="AM163" s="7"/>
      <c r="AN163" s="7"/>
      <c r="AO163" s="7"/>
      <c r="AP163" s="7"/>
      <c r="AQ163" s="7">
        <f t="shared" si="31"/>
        <v>0</v>
      </c>
      <c r="AR163" s="3">
        <f>34*2</f>
        <v>68</v>
      </c>
      <c r="AS163" s="8">
        <f t="shared" si="30"/>
        <v>0</v>
      </c>
    </row>
    <row r="164" spans="1:45" ht="12.75" customHeight="1" x14ac:dyDescent="0.2">
      <c r="A164" s="93"/>
      <c r="B164" s="94"/>
      <c r="C164" s="24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4"/>
      <c r="AL164" s="4"/>
      <c r="AM164" s="7"/>
      <c r="AN164" s="7"/>
      <c r="AO164" s="7"/>
      <c r="AP164" s="7"/>
      <c r="AQ164" s="7">
        <f t="shared" si="31"/>
        <v>0</v>
      </c>
      <c r="AR164" s="3">
        <f t="shared" ref="AR164:AR168" si="37">34*2</f>
        <v>68</v>
      </c>
      <c r="AS164" s="8">
        <f t="shared" si="30"/>
        <v>0</v>
      </c>
    </row>
    <row r="165" spans="1:45" ht="15" customHeight="1" x14ac:dyDescent="0.2">
      <c r="A165" s="93"/>
      <c r="B165" s="94"/>
      <c r="C165" s="24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4"/>
      <c r="AL165" s="4"/>
      <c r="AM165" s="7"/>
      <c r="AN165" s="7"/>
      <c r="AO165" s="7"/>
      <c r="AP165" s="7"/>
      <c r="AQ165" s="7">
        <f t="shared" si="31"/>
        <v>0</v>
      </c>
      <c r="AR165" s="3">
        <f t="shared" si="37"/>
        <v>68</v>
      </c>
      <c r="AS165" s="8">
        <f t="shared" si="30"/>
        <v>0</v>
      </c>
    </row>
    <row r="166" spans="1:45" ht="15" customHeight="1" x14ac:dyDescent="0.2">
      <c r="A166" s="93"/>
      <c r="B166" s="95" t="s">
        <v>65</v>
      </c>
      <c r="C166" s="24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4"/>
      <c r="AL166" s="4"/>
      <c r="AM166" s="7"/>
      <c r="AN166" s="7"/>
      <c r="AO166" s="7"/>
      <c r="AP166" s="7"/>
      <c r="AQ166" s="7">
        <f t="shared" si="31"/>
        <v>0</v>
      </c>
      <c r="AR166" s="3">
        <f t="shared" si="37"/>
        <v>68</v>
      </c>
      <c r="AS166" s="8">
        <f t="shared" si="30"/>
        <v>0</v>
      </c>
    </row>
    <row r="167" spans="1:45" ht="14.25" customHeight="1" x14ac:dyDescent="0.2">
      <c r="A167" s="93"/>
      <c r="B167" s="96"/>
      <c r="C167" s="24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4"/>
      <c r="AL167" s="4"/>
      <c r="AM167" s="7"/>
      <c r="AN167" s="7"/>
      <c r="AO167" s="7"/>
      <c r="AP167" s="7"/>
      <c r="AQ167" s="7">
        <f t="shared" si="31"/>
        <v>0</v>
      </c>
      <c r="AR167" s="3">
        <f t="shared" si="37"/>
        <v>68</v>
      </c>
      <c r="AS167" s="8">
        <f t="shared" si="30"/>
        <v>0</v>
      </c>
    </row>
    <row r="168" spans="1:45" ht="14.25" customHeight="1" x14ac:dyDescent="0.2">
      <c r="A168" s="93"/>
      <c r="B168" s="96"/>
      <c r="C168" s="24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4"/>
      <c r="AL168" s="4"/>
      <c r="AM168" s="7"/>
      <c r="AN168" s="7"/>
      <c r="AO168" s="7"/>
      <c r="AP168" s="7"/>
      <c r="AQ168" s="7">
        <f t="shared" si="31"/>
        <v>0</v>
      </c>
      <c r="AR168" s="3">
        <f t="shared" si="37"/>
        <v>68</v>
      </c>
      <c r="AS168" s="8">
        <f t="shared" si="30"/>
        <v>0</v>
      </c>
    </row>
    <row r="169" spans="1:45" ht="27" customHeight="1" x14ac:dyDescent="0.2">
      <c r="A169" s="128"/>
      <c r="B169" s="128"/>
      <c r="C169" s="128"/>
      <c r="D169" s="128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5"/>
      <c r="AN169" s="55"/>
      <c r="AO169" s="55"/>
      <c r="AP169" s="55"/>
      <c r="AQ169" s="55"/>
      <c r="AR169" s="55"/>
      <c r="AS169" s="55"/>
    </row>
    <row r="170" spans="1:45" s="2" customFormat="1" ht="116.25" customHeight="1" x14ac:dyDescent="0.2">
      <c r="A170" s="104" t="s">
        <v>26</v>
      </c>
      <c r="B170" s="105"/>
      <c r="C170" s="105"/>
      <c r="D170" s="106"/>
      <c r="E170" s="110" t="s">
        <v>35</v>
      </c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2"/>
      <c r="AQ170" s="118" t="s">
        <v>18</v>
      </c>
      <c r="AR170" s="152" t="s">
        <v>20</v>
      </c>
      <c r="AS170" s="155" t="s">
        <v>19</v>
      </c>
    </row>
    <row r="171" spans="1:45" s="2" customFormat="1" ht="21.75" customHeight="1" x14ac:dyDescent="0.2">
      <c r="A171" s="98" t="s">
        <v>0</v>
      </c>
      <c r="B171" s="99"/>
      <c r="C171" s="100"/>
      <c r="D171" s="23" t="s">
        <v>16</v>
      </c>
      <c r="E171" s="107" t="s">
        <v>1</v>
      </c>
      <c r="F171" s="108"/>
      <c r="G171" s="108"/>
      <c r="H171" s="109"/>
      <c r="I171" s="107" t="s">
        <v>2</v>
      </c>
      <c r="J171" s="108"/>
      <c r="K171" s="108"/>
      <c r="L171" s="109"/>
      <c r="M171" s="107" t="s">
        <v>3</v>
      </c>
      <c r="N171" s="108"/>
      <c r="O171" s="108"/>
      <c r="P171" s="109"/>
      <c r="Q171" s="107" t="s">
        <v>4</v>
      </c>
      <c r="R171" s="108"/>
      <c r="S171" s="108"/>
      <c r="T171" s="109"/>
      <c r="U171" s="107" t="s">
        <v>5</v>
      </c>
      <c r="V171" s="108"/>
      <c r="W171" s="109"/>
      <c r="X171" s="107" t="s">
        <v>6</v>
      </c>
      <c r="Y171" s="108"/>
      <c r="Z171" s="108"/>
      <c r="AA171" s="109"/>
      <c r="AB171" s="107" t="s">
        <v>7</v>
      </c>
      <c r="AC171" s="108"/>
      <c r="AD171" s="109"/>
      <c r="AE171" s="107" t="s">
        <v>8</v>
      </c>
      <c r="AF171" s="108"/>
      <c r="AG171" s="108"/>
      <c r="AH171" s="108"/>
      <c r="AI171" s="109"/>
      <c r="AJ171" s="107" t="s">
        <v>9</v>
      </c>
      <c r="AK171" s="108"/>
      <c r="AL171" s="109"/>
      <c r="AM171" s="107" t="s">
        <v>10</v>
      </c>
      <c r="AN171" s="108"/>
      <c r="AO171" s="108"/>
      <c r="AP171" s="109"/>
      <c r="AQ171" s="119"/>
      <c r="AR171" s="153"/>
      <c r="AS171" s="156"/>
    </row>
    <row r="172" spans="1:45" s="6" customFormat="1" ht="11.25" customHeight="1" x14ac:dyDescent="0.2">
      <c r="A172" s="101"/>
      <c r="B172" s="102"/>
      <c r="C172" s="103"/>
      <c r="D172" s="23" t="s">
        <v>17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20"/>
      <c r="AR172" s="154"/>
      <c r="AS172" s="157"/>
    </row>
    <row r="173" spans="1:45" ht="12.75" customHeight="1" x14ac:dyDescent="0.2">
      <c r="A173" s="122" t="s">
        <v>21</v>
      </c>
      <c r="B173" s="95" t="s">
        <v>13</v>
      </c>
      <c r="C173" s="24"/>
      <c r="D173" s="25"/>
      <c r="E173" s="4"/>
      <c r="F173" s="4"/>
      <c r="G173" s="4"/>
      <c r="H173" s="78" t="s">
        <v>109</v>
      </c>
      <c r="I173" s="4"/>
      <c r="J173" s="4"/>
      <c r="K173" s="78" t="s">
        <v>107</v>
      </c>
      <c r="L173" s="4"/>
      <c r="M173" s="4"/>
      <c r="N173" s="4"/>
      <c r="O173" s="4"/>
      <c r="P173" s="4"/>
      <c r="Q173" s="4"/>
      <c r="R173" s="78" t="s">
        <v>107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78" t="s">
        <v>107</v>
      </c>
      <c r="AE173" s="4"/>
      <c r="AF173" s="4"/>
      <c r="AG173" s="4"/>
      <c r="AH173" s="87" t="s">
        <v>117</v>
      </c>
      <c r="AI173" s="4"/>
      <c r="AJ173" s="4"/>
      <c r="AK173" s="4"/>
      <c r="AL173" s="4"/>
      <c r="AM173" s="7"/>
      <c r="AN173" s="7"/>
      <c r="AO173" s="7"/>
      <c r="AP173" s="7"/>
      <c r="AQ173" s="7">
        <v>3</v>
      </c>
      <c r="AR173" s="3">
        <f>34*6</f>
        <v>204</v>
      </c>
      <c r="AS173" s="8">
        <f t="shared" ref="AS173:AS205" si="38">AQ173/AR173</f>
        <v>1.4705882352941176E-2</v>
      </c>
    </row>
    <row r="174" spans="1:45" x14ac:dyDescent="0.2">
      <c r="A174" s="122"/>
      <c r="B174" s="96"/>
      <c r="C174" s="24"/>
      <c r="D174" s="25"/>
      <c r="E174" s="4"/>
      <c r="F174" s="4"/>
      <c r="G174" s="4"/>
      <c r="H174" s="78"/>
      <c r="I174" s="4"/>
      <c r="J174" s="4"/>
      <c r="K174" s="78"/>
      <c r="L174" s="4"/>
      <c r="M174" s="4"/>
      <c r="N174" s="4"/>
      <c r="O174" s="4"/>
      <c r="P174" s="4"/>
      <c r="Q174" s="4"/>
      <c r="R174" s="78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78"/>
      <c r="AE174" s="4"/>
      <c r="AF174" s="4"/>
      <c r="AG174" s="4"/>
      <c r="AH174" s="84"/>
      <c r="AI174" s="4"/>
      <c r="AJ174" s="4"/>
      <c r="AK174" s="4"/>
      <c r="AL174" s="4"/>
      <c r="AM174" s="7"/>
      <c r="AN174" s="7"/>
      <c r="AO174" s="7"/>
      <c r="AP174" s="7"/>
      <c r="AQ174" s="7">
        <f t="shared" ref="AQ174:AQ205" si="39">SUM(E174:AP174)</f>
        <v>0</v>
      </c>
      <c r="AR174" s="3">
        <f t="shared" ref="AR174:AR175" si="40">34*6</f>
        <v>204</v>
      </c>
      <c r="AS174" s="8">
        <f t="shared" si="38"/>
        <v>0</v>
      </c>
    </row>
    <row r="175" spans="1:45" ht="12.75" customHeight="1" x14ac:dyDescent="0.2">
      <c r="A175" s="122"/>
      <c r="B175" s="97"/>
      <c r="C175" s="24"/>
      <c r="D175" s="25"/>
      <c r="E175" s="4"/>
      <c r="F175" s="4"/>
      <c r="G175" s="4"/>
      <c r="H175" s="78"/>
      <c r="I175" s="4"/>
      <c r="J175" s="4"/>
      <c r="K175" s="78"/>
      <c r="L175" s="4"/>
      <c r="M175" s="4"/>
      <c r="N175" s="4"/>
      <c r="O175" s="4"/>
      <c r="P175" s="4"/>
      <c r="Q175" s="4"/>
      <c r="R175" s="78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78"/>
      <c r="AE175" s="4"/>
      <c r="AF175" s="4"/>
      <c r="AG175" s="4"/>
      <c r="AH175" s="84"/>
      <c r="AI175" s="4"/>
      <c r="AJ175" s="4"/>
      <c r="AK175" s="4"/>
      <c r="AL175" s="4"/>
      <c r="AM175" s="7"/>
      <c r="AN175" s="7"/>
      <c r="AO175" s="7"/>
      <c r="AP175" s="7"/>
      <c r="AQ175" s="7">
        <f t="shared" si="39"/>
        <v>0</v>
      </c>
      <c r="AR175" s="3">
        <f t="shared" si="40"/>
        <v>204</v>
      </c>
      <c r="AS175" s="8">
        <f t="shared" si="38"/>
        <v>0</v>
      </c>
    </row>
    <row r="176" spans="1:45" ht="12.75" customHeight="1" x14ac:dyDescent="0.2">
      <c r="A176" s="122"/>
      <c r="B176" s="95" t="s">
        <v>22</v>
      </c>
      <c r="C176" s="24"/>
      <c r="D176" s="25"/>
      <c r="E176" s="4"/>
      <c r="F176" s="4"/>
      <c r="G176" s="4"/>
      <c r="H176" s="78" t="s">
        <v>109</v>
      </c>
      <c r="I176" s="4"/>
      <c r="J176" s="4"/>
      <c r="K176" s="78" t="s">
        <v>107</v>
      </c>
      <c r="L176" s="4"/>
      <c r="M176" s="4"/>
      <c r="N176" s="4"/>
      <c r="O176" s="4"/>
      <c r="P176" s="4"/>
      <c r="Q176" s="4"/>
      <c r="R176" s="78" t="s">
        <v>107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78" t="s">
        <v>107</v>
      </c>
      <c r="AE176" s="4"/>
      <c r="AF176" s="4"/>
      <c r="AG176" s="4"/>
      <c r="AH176" s="4"/>
      <c r="AI176" s="87" t="s">
        <v>117</v>
      </c>
      <c r="AJ176" s="4"/>
      <c r="AK176" s="4"/>
      <c r="AL176" s="78" t="s">
        <v>107</v>
      </c>
      <c r="AM176" s="7"/>
      <c r="AN176" s="7"/>
      <c r="AO176" s="7"/>
      <c r="AP176" s="7"/>
      <c r="AQ176" s="7">
        <v>3</v>
      </c>
      <c r="AR176" s="3">
        <f>34*3</f>
        <v>102</v>
      </c>
      <c r="AS176" s="8">
        <f t="shared" si="38"/>
        <v>2.9411764705882353E-2</v>
      </c>
    </row>
    <row r="177" spans="1:45" x14ac:dyDescent="0.2">
      <c r="A177" s="122"/>
      <c r="B177" s="96"/>
      <c r="C177" s="24"/>
      <c r="D177" s="25"/>
      <c r="E177" s="4"/>
      <c r="F177" s="4"/>
      <c r="G177" s="4"/>
      <c r="H177" s="78"/>
      <c r="I177" s="4"/>
      <c r="J177" s="4"/>
      <c r="K177" s="79"/>
      <c r="L177" s="4"/>
      <c r="M177" s="4"/>
      <c r="N177" s="4"/>
      <c r="O177" s="4"/>
      <c r="P177" s="4"/>
      <c r="Q177" s="4"/>
      <c r="R177" s="79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79"/>
      <c r="AE177" s="4"/>
      <c r="AF177" s="4"/>
      <c r="AG177" s="4"/>
      <c r="AH177" s="4"/>
      <c r="AI177" s="84"/>
      <c r="AJ177" s="4"/>
      <c r="AK177" s="4"/>
      <c r="AL177" s="79"/>
      <c r="AM177" s="7"/>
      <c r="AN177" s="7"/>
      <c r="AO177" s="7"/>
      <c r="AP177" s="7"/>
      <c r="AQ177" s="7">
        <f t="shared" si="39"/>
        <v>0</v>
      </c>
      <c r="AR177" s="3">
        <f t="shared" ref="AR177:AR181" si="41">34*3</f>
        <v>102</v>
      </c>
      <c r="AS177" s="8">
        <f t="shared" si="38"/>
        <v>0</v>
      </c>
    </row>
    <row r="178" spans="1:45" x14ac:dyDescent="0.2">
      <c r="A178" s="122"/>
      <c r="B178" s="97"/>
      <c r="C178" s="24"/>
      <c r="D178" s="25"/>
      <c r="E178" s="4"/>
      <c r="F178" s="4"/>
      <c r="G178" s="4"/>
      <c r="H178" s="80"/>
      <c r="I178" s="4"/>
      <c r="J178" s="4"/>
      <c r="K178" s="80"/>
      <c r="L178" s="4"/>
      <c r="M178" s="4"/>
      <c r="N178" s="4"/>
      <c r="O178" s="4"/>
      <c r="P178" s="4"/>
      <c r="Q178" s="4"/>
      <c r="R178" s="80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80"/>
      <c r="AE178" s="4"/>
      <c r="AF178" s="4"/>
      <c r="AG178" s="4"/>
      <c r="AH178" s="4"/>
      <c r="AI178" s="84"/>
      <c r="AJ178" s="4"/>
      <c r="AK178" s="4"/>
      <c r="AL178" s="80"/>
      <c r="AM178" s="7"/>
      <c r="AN178" s="7"/>
      <c r="AO178" s="7"/>
      <c r="AP178" s="7"/>
      <c r="AQ178" s="7">
        <f t="shared" si="39"/>
        <v>0</v>
      </c>
      <c r="AR178" s="3">
        <f t="shared" si="41"/>
        <v>102</v>
      </c>
      <c r="AS178" s="8">
        <f t="shared" si="38"/>
        <v>0</v>
      </c>
    </row>
    <row r="179" spans="1:45" ht="12.75" customHeight="1" x14ac:dyDescent="0.2">
      <c r="A179" s="122"/>
      <c r="B179" s="95" t="s">
        <v>12</v>
      </c>
      <c r="C179" s="24"/>
      <c r="D179" s="25"/>
      <c r="E179" s="4"/>
      <c r="F179" s="4"/>
      <c r="G179" s="4"/>
      <c r="H179" s="79" t="s">
        <v>109</v>
      </c>
      <c r="I179" s="4"/>
      <c r="J179" s="4"/>
      <c r="K179" s="80" t="s">
        <v>107</v>
      </c>
      <c r="L179" s="4"/>
      <c r="M179" s="4"/>
      <c r="N179" s="4"/>
      <c r="O179" s="4"/>
      <c r="P179" s="4"/>
      <c r="Q179" s="4"/>
      <c r="R179" s="80" t="s">
        <v>107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80" t="s">
        <v>107</v>
      </c>
      <c r="AE179" s="4"/>
      <c r="AF179" s="4"/>
      <c r="AG179" s="4"/>
      <c r="AH179" s="4"/>
      <c r="AI179" s="87" t="s">
        <v>117</v>
      </c>
      <c r="AJ179" s="4"/>
      <c r="AK179" s="4"/>
      <c r="AL179" s="80" t="s">
        <v>107</v>
      </c>
      <c r="AM179" s="7"/>
      <c r="AN179" s="7"/>
      <c r="AO179" s="7"/>
      <c r="AP179" s="7"/>
      <c r="AQ179" s="7">
        <v>3</v>
      </c>
      <c r="AR179" s="3">
        <f t="shared" si="41"/>
        <v>102</v>
      </c>
      <c r="AS179" s="8">
        <f t="shared" si="38"/>
        <v>2.9411764705882353E-2</v>
      </c>
    </row>
    <row r="180" spans="1:45" ht="12.75" customHeight="1" x14ac:dyDescent="0.2">
      <c r="A180" s="122"/>
      <c r="B180" s="96"/>
      <c r="C180" s="24"/>
      <c r="D180" s="25"/>
      <c r="E180" s="4"/>
      <c r="F180" s="4"/>
      <c r="G180" s="4"/>
      <c r="H180" s="81"/>
      <c r="I180" s="4"/>
      <c r="J180" s="4"/>
      <c r="K180" s="79"/>
      <c r="L180" s="4"/>
      <c r="M180" s="4"/>
      <c r="N180" s="4"/>
      <c r="O180" s="4"/>
      <c r="P180" s="4"/>
      <c r="Q180" s="4"/>
      <c r="R180" s="79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79"/>
      <c r="AE180" s="4"/>
      <c r="AF180" s="4"/>
      <c r="AG180" s="4"/>
      <c r="AH180" s="4"/>
      <c r="AI180" s="84"/>
      <c r="AJ180" s="4"/>
      <c r="AK180" s="4"/>
      <c r="AL180" s="79"/>
      <c r="AM180" s="7"/>
      <c r="AN180" s="7"/>
      <c r="AO180" s="7"/>
      <c r="AP180" s="7"/>
      <c r="AQ180" s="7">
        <f t="shared" si="39"/>
        <v>0</v>
      </c>
      <c r="AR180" s="3">
        <f t="shared" si="41"/>
        <v>102</v>
      </c>
      <c r="AS180" s="8">
        <f t="shared" si="38"/>
        <v>0</v>
      </c>
    </row>
    <row r="181" spans="1:45" x14ac:dyDescent="0.2">
      <c r="A181" s="122"/>
      <c r="B181" s="97"/>
      <c r="C181" s="24"/>
      <c r="D181" s="25"/>
      <c r="E181" s="4"/>
      <c r="F181" s="4"/>
      <c r="G181" s="4"/>
      <c r="H181" s="79"/>
      <c r="I181" s="4"/>
      <c r="J181" s="4"/>
      <c r="K181" s="79"/>
      <c r="L181" s="4"/>
      <c r="M181" s="4"/>
      <c r="N181" s="4"/>
      <c r="O181" s="4"/>
      <c r="P181" s="4"/>
      <c r="Q181" s="4"/>
      <c r="R181" s="79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79"/>
      <c r="AE181" s="4"/>
      <c r="AF181" s="4"/>
      <c r="AG181" s="4"/>
      <c r="AH181" s="4"/>
      <c r="AI181" s="86"/>
      <c r="AJ181" s="7"/>
      <c r="AK181" s="4"/>
      <c r="AL181" s="79"/>
      <c r="AM181" s="7"/>
      <c r="AN181" s="7"/>
      <c r="AO181" s="7"/>
      <c r="AP181" s="7"/>
      <c r="AQ181" s="7">
        <f t="shared" si="39"/>
        <v>0</v>
      </c>
      <c r="AR181" s="3">
        <f t="shared" si="41"/>
        <v>102</v>
      </c>
      <c r="AS181" s="8">
        <f t="shared" si="38"/>
        <v>0</v>
      </c>
    </row>
    <row r="182" spans="1:45" ht="12.75" customHeight="1" x14ac:dyDescent="0.2">
      <c r="A182" s="122"/>
      <c r="B182" s="95" t="s">
        <v>11</v>
      </c>
      <c r="C182" s="24"/>
      <c r="D182" s="25"/>
      <c r="E182" s="4"/>
      <c r="F182" s="4"/>
      <c r="G182" s="4"/>
      <c r="H182" s="79" t="s">
        <v>109</v>
      </c>
      <c r="I182" s="4"/>
      <c r="J182" s="4"/>
      <c r="K182" s="78" t="s">
        <v>107</v>
      </c>
      <c r="M182" s="4"/>
      <c r="N182" s="4"/>
      <c r="O182" s="4"/>
      <c r="P182" s="4"/>
      <c r="Q182" s="4"/>
      <c r="R182" s="78" t="s">
        <v>107</v>
      </c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78" t="s">
        <v>107</v>
      </c>
      <c r="AF182" s="4"/>
      <c r="AG182" s="4"/>
      <c r="AH182" s="87" t="s">
        <v>117</v>
      </c>
      <c r="AI182" s="7"/>
      <c r="AJ182" s="7"/>
      <c r="AK182" s="4"/>
      <c r="AL182" s="4"/>
      <c r="AM182" s="7"/>
      <c r="AN182" s="7"/>
      <c r="AO182" s="7"/>
      <c r="AP182" s="7"/>
      <c r="AQ182" s="7">
        <v>3</v>
      </c>
      <c r="AR182" s="3">
        <f>34*5</f>
        <v>170</v>
      </c>
      <c r="AS182" s="8">
        <f t="shared" si="38"/>
        <v>1.7647058823529412E-2</v>
      </c>
    </row>
    <row r="183" spans="1:45" ht="12.75" customHeight="1" x14ac:dyDescent="0.2">
      <c r="A183" s="122"/>
      <c r="B183" s="96"/>
      <c r="C183" s="24"/>
      <c r="D183" s="25"/>
      <c r="E183" s="4"/>
      <c r="F183" s="4"/>
      <c r="G183" s="4"/>
      <c r="H183" s="79"/>
      <c r="I183" s="4"/>
      <c r="J183" s="4"/>
      <c r="K183" s="78"/>
      <c r="M183" s="4"/>
      <c r="N183" s="4"/>
      <c r="O183" s="4"/>
      <c r="P183" s="4"/>
      <c r="Q183" s="4"/>
      <c r="R183" s="78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78"/>
      <c r="AF183" s="4"/>
      <c r="AG183" s="4"/>
      <c r="AH183" s="84"/>
      <c r="AI183" s="7"/>
      <c r="AJ183" s="7"/>
      <c r="AK183" s="4"/>
      <c r="AL183" s="4"/>
      <c r="AM183" s="7"/>
      <c r="AN183" s="7"/>
      <c r="AO183" s="7"/>
      <c r="AP183" s="7"/>
      <c r="AQ183" s="7">
        <f t="shared" si="39"/>
        <v>0</v>
      </c>
      <c r="AR183" s="3">
        <f t="shared" ref="AR183:AR184" si="42">34*5</f>
        <v>170</v>
      </c>
      <c r="AS183" s="8">
        <f t="shared" si="38"/>
        <v>0</v>
      </c>
    </row>
    <row r="184" spans="1:45" ht="12.75" customHeight="1" x14ac:dyDescent="0.2">
      <c r="A184" s="122"/>
      <c r="B184" s="97"/>
      <c r="C184" s="24"/>
      <c r="D184" s="25"/>
      <c r="E184" s="4"/>
      <c r="F184" s="4"/>
      <c r="G184" s="4"/>
      <c r="H184" s="79"/>
      <c r="I184" s="4"/>
      <c r="J184" s="4"/>
      <c r="K184" s="78"/>
      <c r="M184" s="4"/>
      <c r="N184" s="4"/>
      <c r="O184" s="4"/>
      <c r="P184" s="4"/>
      <c r="Q184" s="4"/>
      <c r="R184" s="78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78"/>
      <c r="AF184" s="4"/>
      <c r="AG184" s="4"/>
      <c r="AH184" s="84"/>
      <c r="AI184" s="7"/>
      <c r="AJ184" s="7"/>
      <c r="AK184" s="4"/>
      <c r="AL184" s="4"/>
      <c r="AM184" s="7"/>
      <c r="AN184" s="7"/>
      <c r="AO184" s="7"/>
      <c r="AP184" s="7"/>
      <c r="AQ184" s="7">
        <f t="shared" si="39"/>
        <v>0</v>
      </c>
      <c r="AR184" s="3">
        <f t="shared" si="42"/>
        <v>170</v>
      </c>
      <c r="AS184" s="8">
        <f t="shared" si="38"/>
        <v>0</v>
      </c>
    </row>
    <row r="185" spans="1:45" ht="24" x14ac:dyDescent="0.2">
      <c r="A185" s="122"/>
      <c r="B185" s="95" t="s">
        <v>23</v>
      </c>
      <c r="C185" s="24"/>
      <c r="D185" s="25"/>
      <c r="E185" s="4"/>
      <c r="F185" s="4"/>
      <c r="G185" s="4"/>
      <c r="H185" s="79" t="s">
        <v>109</v>
      </c>
      <c r="I185" s="4"/>
      <c r="J185" s="4"/>
      <c r="K185" s="4"/>
      <c r="L185" s="78" t="s">
        <v>107</v>
      </c>
      <c r="M185" s="4"/>
      <c r="N185" s="4"/>
      <c r="O185" s="4"/>
      <c r="P185" s="4"/>
      <c r="Q185" s="4"/>
      <c r="R185" s="4"/>
      <c r="S185" s="78" t="s">
        <v>107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78" t="s">
        <v>107</v>
      </c>
      <c r="AF185" s="4"/>
      <c r="AG185" s="4"/>
      <c r="AH185" s="4"/>
      <c r="AI185" s="87" t="s">
        <v>117</v>
      </c>
      <c r="AJ185" s="7"/>
      <c r="AK185" s="78" t="s">
        <v>107</v>
      </c>
      <c r="AL185" s="3"/>
      <c r="AM185" s="7"/>
      <c r="AN185" s="7"/>
      <c r="AO185" s="7"/>
      <c r="AP185" s="7"/>
      <c r="AQ185" s="7">
        <v>3</v>
      </c>
      <c r="AR185" s="3">
        <f>34*3</f>
        <v>102</v>
      </c>
      <c r="AS185" s="8">
        <f t="shared" si="38"/>
        <v>2.9411764705882353E-2</v>
      </c>
    </row>
    <row r="186" spans="1:45" x14ac:dyDescent="0.2">
      <c r="A186" s="122"/>
      <c r="B186" s="96"/>
      <c r="C186" s="24"/>
      <c r="D186" s="25"/>
      <c r="E186" s="4"/>
      <c r="F186" s="4"/>
      <c r="G186" s="4"/>
      <c r="H186" s="79"/>
      <c r="I186" s="4"/>
      <c r="J186" s="4"/>
      <c r="K186" s="4"/>
      <c r="L186" s="79"/>
      <c r="M186" s="4"/>
      <c r="N186" s="4"/>
      <c r="O186" s="4"/>
      <c r="P186" s="4"/>
      <c r="Q186" s="4"/>
      <c r="R186" s="4"/>
      <c r="S186" s="79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79"/>
      <c r="AF186" s="4"/>
      <c r="AG186" s="4"/>
      <c r="AH186" s="4"/>
      <c r="AI186" s="86"/>
      <c r="AJ186" s="7"/>
      <c r="AK186" s="79"/>
      <c r="AL186" s="3"/>
      <c r="AM186" s="7"/>
      <c r="AN186" s="7"/>
      <c r="AO186" s="7"/>
      <c r="AP186" s="7"/>
      <c r="AQ186" s="7">
        <f t="shared" si="39"/>
        <v>0</v>
      </c>
      <c r="AR186" s="3">
        <f t="shared" ref="AR186:AR187" si="43">34*3</f>
        <v>102</v>
      </c>
      <c r="AS186" s="8">
        <f t="shared" si="38"/>
        <v>0</v>
      </c>
    </row>
    <row r="187" spans="1:45" ht="12.75" customHeight="1" x14ac:dyDescent="0.2">
      <c r="A187" s="122"/>
      <c r="B187" s="97"/>
      <c r="C187" s="24"/>
      <c r="D187" s="25"/>
      <c r="E187" s="4"/>
      <c r="F187" s="4"/>
      <c r="G187" s="4"/>
      <c r="H187" s="79"/>
      <c r="I187" s="4"/>
      <c r="J187" s="4"/>
      <c r="K187" s="4"/>
      <c r="L187" s="80"/>
      <c r="M187" s="4"/>
      <c r="N187" s="4"/>
      <c r="O187" s="4"/>
      <c r="P187" s="4"/>
      <c r="Q187" s="4"/>
      <c r="R187" s="4"/>
      <c r="S187" s="80"/>
      <c r="T187" s="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80"/>
      <c r="AF187" s="3"/>
      <c r="AG187" s="4"/>
      <c r="AH187" s="4"/>
      <c r="AI187" s="86"/>
      <c r="AJ187" s="7"/>
      <c r="AK187" s="80"/>
      <c r="AL187" s="3"/>
      <c r="AM187" s="7"/>
      <c r="AN187" s="7"/>
      <c r="AO187" s="7"/>
      <c r="AP187" s="7"/>
      <c r="AQ187" s="7">
        <f t="shared" si="39"/>
        <v>0</v>
      </c>
      <c r="AR187" s="3">
        <f t="shared" si="43"/>
        <v>102</v>
      </c>
      <c r="AS187" s="8">
        <f t="shared" si="38"/>
        <v>0</v>
      </c>
    </row>
    <row r="188" spans="1:45" ht="12.75" customHeight="1" x14ac:dyDescent="0.2">
      <c r="A188" s="122"/>
      <c r="B188" s="95" t="s">
        <v>25</v>
      </c>
      <c r="C188" s="24"/>
      <c r="D188" s="25"/>
      <c r="E188" s="4"/>
      <c r="F188" s="4"/>
      <c r="G188" s="4"/>
      <c r="H188" s="78" t="s">
        <v>109</v>
      </c>
      <c r="I188" s="4"/>
      <c r="J188" s="4"/>
      <c r="K188" s="4"/>
      <c r="L188" s="80" t="s">
        <v>107</v>
      </c>
      <c r="M188" s="4"/>
      <c r="N188" s="4"/>
      <c r="O188" s="4"/>
      <c r="P188" s="4"/>
      <c r="Q188" s="4"/>
      <c r="R188" s="4"/>
      <c r="S188" s="80" t="s">
        <v>107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80" t="s">
        <v>107</v>
      </c>
      <c r="AF188" s="4"/>
      <c r="AG188" s="3"/>
      <c r="AH188" s="4"/>
      <c r="AI188" s="4"/>
      <c r="AJ188" s="87" t="s">
        <v>117</v>
      </c>
      <c r="AK188" s="80" t="s">
        <v>107</v>
      </c>
      <c r="AL188" s="3"/>
      <c r="AM188" s="7"/>
      <c r="AN188" s="7"/>
      <c r="AO188" s="7"/>
      <c r="AP188" s="7"/>
      <c r="AQ188" s="7">
        <v>3</v>
      </c>
      <c r="AR188" s="3">
        <f>34*1</f>
        <v>34</v>
      </c>
      <c r="AS188" s="8">
        <f t="shared" si="38"/>
        <v>8.8235294117647065E-2</v>
      </c>
    </row>
    <row r="189" spans="1:45" ht="12.75" customHeight="1" x14ac:dyDescent="0.2">
      <c r="A189" s="122"/>
      <c r="B189" s="96"/>
      <c r="C189" s="24"/>
      <c r="D189" s="25"/>
      <c r="E189" s="4"/>
      <c r="F189" s="4"/>
      <c r="G189" s="4"/>
      <c r="H189" s="78"/>
      <c r="I189" s="4"/>
      <c r="J189" s="4"/>
      <c r="K189" s="4"/>
      <c r="L189" s="79"/>
      <c r="M189" s="4"/>
      <c r="N189" s="4"/>
      <c r="O189" s="4"/>
      <c r="P189" s="4"/>
      <c r="Q189" s="4"/>
      <c r="R189" s="4"/>
      <c r="S189" s="79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79"/>
      <c r="AF189" s="4"/>
      <c r="AG189" s="4"/>
      <c r="AH189" s="4"/>
      <c r="AI189" s="4"/>
      <c r="AJ189" s="84"/>
      <c r="AK189" s="79"/>
      <c r="AL189" s="3"/>
      <c r="AM189" s="7"/>
      <c r="AN189" s="7"/>
      <c r="AO189" s="7"/>
      <c r="AP189" s="7"/>
      <c r="AQ189" s="7">
        <f t="shared" si="39"/>
        <v>0</v>
      </c>
      <c r="AR189" s="3">
        <f t="shared" ref="AR189:AR199" si="44">34*1</f>
        <v>34</v>
      </c>
      <c r="AS189" s="8">
        <f t="shared" si="38"/>
        <v>0</v>
      </c>
    </row>
    <row r="190" spans="1:45" ht="12.75" customHeight="1" x14ac:dyDescent="0.2">
      <c r="A190" s="122"/>
      <c r="B190" s="97"/>
      <c r="C190" s="24"/>
      <c r="D190" s="25"/>
      <c r="E190" s="4"/>
      <c r="F190" s="4"/>
      <c r="G190" s="4"/>
      <c r="H190" s="78"/>
      <c r="I190" s="4"/>
      <c r="J190" s="4"/>
      <c r="K190" s="4"/>
      <c r="L190" s="79"/>
      <c r="M190" s="4"/>
      <c r="N190" s="4"/>
      <c r="O190" s="4"/>
      <c r="P190" s="4"/>
      <c r="Q190" s="4"/>
      <c r="R190" s="4"/>
      <c r="S190" s="79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79"/>
      <c r="AF190" s="4"/>
      <c r="AG190" s="4"/>
      <c r="AH190" s="4"/>
      <c r="AI190" s="3"/>
      <c r="AJ190" s="84"/>
      <c r="AK190" s="79"/>
      <c r="AL190" s="3"/>
      <c r="AM190" s="7"/>
      <c r="AN190" s="7"/>
      <c r="AO190" s="7"/>
      <c r="AP190" s="7"/>
      <c r="AQ190" s="7">
        <f t="shared" si="39"/>
        <v>0</v>
      </c>
      <c r="AR190" s="3">
        <f t="shared" si="44"/>
        <v>34</v>
      </c>
      <c r="AS190" s="8">
        <f t="shared" si="38"/>
        <v>0</v>
      </c>
    </row>
    <row r="191" spans="1:45" ht="12.75" customHeight="1" x14ac:dyDescent="0.2">
      <c r="A191" s="122"/>
      <c r="B191" s="95" t="s">
        <v>24</v>
      </c>
      <c r="C191" s="24"/>
      <c r="D191" s="25"/>
      <c r="E191" s="4"/>
      <c r="F191" s="4"/>
      <c r="G191" s="4"/>
      <c r="H191" s="78" t="s">
        <v>109</v>
      </c>
      <c r="I191" s="4"/>
      <c r="J191" s="4"/>
      <c r="K191" s="4"/>
      <c r="L191" s="78" t="s">
        <v>107</v>
      </c>
      <c r="M191" s="4"/>
      <c r="N191" s="4"/>
      <c r="O191" s="4"/>
      <c r="P191" s="4"/>
      <c r="Q191" s="4"/>
      <c r="R191" s="4"/>
      <c r="S191" s="78" t="s">
        <v>107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78" t="s">
        <v>107</v>
      </c>
      <c r="AF191" s="4"/>
      <c r="AG191" s="4"/>
      <c r="AH191" s="4"/>
      <c r="AI191" s="4"/>
      <c r="AJ191" s="87" t="s">
        <v>117</v>
      </c>
      <c r="AK191" s="78" t="s">
        <v>107</v>
      </c>
      <c r="AL191" s="3"/>
      <c r="AM191" s="7"/>
      <c r="AN191" s="7"/>
      <c r="AO191" s="7"/>
      <c r="AP191" s="7"/>
      <c r="AQ191" s="7">
        <v>3</v>
      </c>
      <c r="AR191" s="3">
        <f t="shared" si="44"/>
        <v>34</v>
      </c>
      <c r="AS191" s="8">
        <f t="shared" si="38"/>
        <v>8.8235294117647065E-2</v>
      </c>
    </row>
    <row r="192" spans="1:45" ht="12.75" customHeight="1" x14ac:dyDescent="0.2">
      <c r="A192" s="122"/>
      <c r="B192" s="96"/>
      <c r="C192" s="24"/>
      <c r="D192" s="25"/>
      <c r="E192" s="4"/>
      <c r="F192" s="4"/>
      <c r="G192" s="4"/>
      <c r="H192" s="78"/>
      <c r="I192" s="4"/>
      <c r="J192" s="4"/>
      <c r="K192" s="4"/>
      <c r="L192" s="78"/>
      <c r="M192" s="4"/>
      <c r="N192" s="4"/>
      <c r="O192" s="4"/>
      <c r="P192" s="4"/>
      <c r="Q192" s="4"/>
      <c r="R192" s="4"/>
      <c r="S192" s="78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78"/>
      <c r="AF192" s="4"/>
      <c r="AG192" s="3"/>
      <c r="AH192" s="4"/>
      <c r="AI192" s="4"/>
      <c r="AJ192" s="91"/>
      <c r="AK192" s="78"/>
      <c r="AL192" s="3"/>
      <c r="AM192" s="7"/>
      <c r="AN192" s="7"/>
      <c r="AO192" s="7"/>
      <c r="AP192" s="7"/>
      <c r="AQ192" s="7">
        <f t="shared" si="39"/>
        <v>0</v>
      </c>
      <c r="AR192" s="3">
        <f t="shared" si="44"/>
        <v>34</v>
      </c>
      <c r="AS192" s="8">
        <f t="shared" si="38"/>
        <v>0</v>
      </c>
    </row>
    <row r="193" spans="1:45" ht="12.75" customHeight="1" x14ac:dyDescent="0.2">
      <c r="A193" s="122"/>
      <c r="B193" s="97"/>
      <c r="C193" s="24"/>
      <c r="D193" s="25"/>
      <c r="E193" s="4"/>
      <c r="F193" s="4"/>
      <c r="G193" s="4"/>
      <c r="H193" s="80"/>
      <c r="I193" s="4"/>
      <c r="J193" s="4"/>
      <c r="K193" s="4"/>
      <c r="L193" s="78"/>
      <c r="M193" s="4"/>
      <c r="N193" s="4"/>
      <c r="O193" s="4"/>
      <c r="P193" s="4"/>
      <c r="Q193" s="4"/>
      <c r="R193" s="4"/>
      <c r="S193" s="78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78"/>
      <c r="AF193" s="4"/>
      <c r="AG193" s="4"/>
      <c r="AH193" s="4"/>
      <c r="AI193" s="4"/>
      <c r="AJ193" s="91"/>
      <c r="AK193" s="78"/>
      <c r="AL193" s="3"/>
      <c r="AM193" s="7"/>
      <c r="AN193" s="7"/>
      <c r="AO193" s="7"/>
      <c r="AP193" s="7"/>
      <c r="AQ193" s="7">
        <f t="shared" si="39"/>
        <v>0</v>
      </c>
      <c r="AR193" s="3">
        <f t="shared" si="44"/>
        <v>34</v>
      </c>
      <c r="AS193" s="8">
        <f t="shared" si="38"/>
        <v>0</v>
      </c>
    </row>
    <row r="194" spans="1:45" ht="12.75" customHeight="1" x14ac:dyDescent="0.2">
      <c r="A194" s="122"/>
      <c r="B194" s="94" t="s">
        <v>48</v>
      </c>
      <c r="C194" s="24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9"/>
        <v>0</v>
      </c>
      <c r="AR194" s="3">
        <f t="shared" si="44"/>
        <v>34</v>
      </c>
      <c r="AS194" s="8">
        <f t="shared" si="38"/>
        <v>0</v>
      </c>
    </row>
    <row r="195" spans="1:45" ht="12.75" customHeight="1" x14ac:dyDescent="0.2">
      <c r="A195" s="122"/>
      <c r="B195" s="94"/>
      <c r="C195" s="24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9"/>
        <v>0</v>
      </c>
      <c r="AR195" s="3">
        <f t="shared" si="44"/>
        <v>34</v>
      </c>
      <c r="AS195" s="8">
        <f t="shared" si="38"/>
        <v>0</v>
      </c>
    </row>
    <row r="196" spans="1:45" ht="12.75" customHeight="1" x14ac:dyDescent="0.2">
      <c r="A196" s="122"/>
      <c r="B196" s="94"/>
      <c r="C196" s="24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9"/>
        <v>0</v>
      </c>
      <c r="AR196" s="3">
        <f t="shared" si="44"/>
        <v>34</v>
      </c>
      <c r="AS196" s="8">
        <f t="shared" si="38"/>
        <v>0</v>
      </c>
    </row>
    <row r="197" spans="1:45" ht="12.75" customHeight="1" x14ac:dyDescent="0.2">
      <c r="A197" s="122"/>
      <c r="B197" s="94" t="s">
        <v>49</v>
      </c>
      <c r="C197" s="24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9"/>
        <v>0</v>
      </c>
      <c r="AR197" s="3">
        <f t="shared" si="44"/>
        <v>34</v>
      </c>
      <c r="AS197" s="8">
        <f t="shared" si="38"/>
        <v>0</v>
      </c>
    </row>
    <row r="198" spans="1:45" ht="12.75" customHeight="1" x14ac:dyDescent="0.2">
      <c r="A198" s="122"/>
      <c r="B198" s="94"/>
      <c r="C198" s="24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9"/>
        <v>0</v>
      </c>
      <c r="AR198" s="3">
        <f t="shared" si="44"/>
        <v>34</v>
      </c>
      <c r="AS198" s="8">
        <f t="shared" si="38"/>
        <v>0</v>
      </c>
    </row>
    <row r="199" spans="1:45" ht="12.75" customHeight="1" x14ac:dyDescent="0.2">
      <c r="A199" s="122"/>
      <c r="B199" s="94"/>
      <c r="C199" s="24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9"/>
        <v>0</v>
      </c>
      <c r="AR199" s="3">
        <f t="shared" si="44"/>
        <v>34</v>
      </c>
      <c r="AS199" s="8">
        <f t="shared" si="38"/>
        <v>0</v>
      </c>
    </row>
    <row r="200" spans="1:45" ht="12.75" customHeight="1" x14ac:dyDescent="0.2">
      <c r="A200" s="122"/>
      <c r="B200" s="94" t="s">
        <v>68</v>
      </c>
      <c r="C200" s="24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3"/>
      <c r="AI200" s="3"/>
      <c r="AJ200" s="7"/>
      <c r="AK200" s="4"/>
      <c r="AL200" s="4"/>
      <c r="AM200" s="7"/>
      <c r="AN200" s="7"/>
      <c r="AO200" s="7"/>
      <c r="AP200" s="7"/>
      <c r="AQ200" s="7">
        <f t="shared" si="39"/>
        <v>0</v>
      </c>
      <c r="AR200" s="3">
        <f>34*2</f>
        <v>68</v>
      </c>
      <c r="AS200" s="8">
        <f t="shared" si="38"/>
        <v>0</v>
      </c>
    </row>
    <row r="201" spans="1:45" ht="12.75" customHeight="1" x14ac:dyDescent="0.2">
      <c r="A201" s="122"/>
      <c r="B201" s="94"/>
      <c r="C201" s="24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3"/>
      <c r="AI201" s="3"/>
      <c r="AJ201" s="7"/>
      <c r="AK201" s="4"/>
      <c r="AL201" s="4"/>
      <c r="AM201" s="7"/>
      <c r="AN201" s="7"/>
      <c r="AO201" s="7"/>
      <c r="AP201" s="7"/>
      <c r="AQ201" s="7">
        <f t="shared" si="39"/>
        <v>0</v>
      </c>
      <c r="AR201" s="3">
        <f t="shared" ref="AR201:AR205" si="45">34*2</f>
        <v>68</v>
      </c>
      <c r="AS201" s="8">
        <f t="shared" si="38"/>
        <v>0</v>
      </c>
    </row>
    <row r="202" spans="1:45" ht="12.75" customHeight="1" x14ac:dyDescent="0.2">
      <c r="A202" s="122"/>
      <c r="B202" s="94"/>
      <c r="C202" s="24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3"/>
      <c r="AJ202" s="7"/>
      <c r="AK202" s="4"/>
      <c r="AL202" s="4"/>
      <c r="AM202" s="7"/>
      <c r="AN202" s="7"/>
      <c r="AO202" s="7"/>
      <c r="AP202" s="7"/>
      <c r="AQ202" s="7">
        <f t="shared" si="39"/>
        <v>0</v>
      </c>
      <c r="AR202" s="3">
        <f t="shared" si="45"/>
        <v>68</v>
      </c>
      <c r="AS202" s="8">
        <f t="shared" si="38"/>
        <v>0</v>
      </c>
    </row>
    <row r="203" spans="1:45" ht="12.75" customHeight="1" x14ac:dyDescent="0.2">
      <c r="A203" s="122"/>
      <c r="B203" s="94" t="s">
        <v>65</v>
      </c>
      <c r="C203" s="24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3"/>
      <c r="AI203" s="3"/>
      <c r="AJ203" s="7"/>
      <c r="AK203" s="4"/>
      <c r="AL203" s="4"/>
      <c r="AM203" s="7"/>
      <c r="AN203" s="7"/>
      <c r="AO203" s="7"/>
      <c r="AP203" s="7"/>
      <c r="AQ203" s="7">
        <f t="shared" si="39"/>
        <v>0</v>
      </c>
      <c r="AR203" s="3">
        <f t="shared" si="45"/>
        <v>68</v>
      </c>
      <c r="AS203" s="8">
        <f t="shared" si="38"/>
        <v>0</v>
      </c>
    </row>
    <row r="204" spans="1:45" ht="12.75" customHeight="1" x14ac:dyDescent="0.2">
      <c r="A204" s="122"/>
      <c r="B204" s="94"/>
      <c r="C204" s="24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3"/>
      <c r="AI204" s="3"/>
      <c r="AJ204" s="7"/>
      <c r="AK204" s="4"/>
      <c r="AL204" s="4"/>
      <c r="AM204" s="7"/>
      <c r="AN204" s="7"/>
      <c r="AO204" s="7"/>
      <c r="AP204" s="7"/>
      <c r="AQ204" s="7">
        <f t="shared" si="39"/>
        <v>0</v>
      </c>
      <c r="AR204" s="3">
        <f t="shared" si="45"/>
        <v>68</v>
      </c>
      <c r="AS204" s="8">
        <f t="shared" si="38"/>
        <v>0</v>
      </c>
    </row>
    <row r="205" spans="1:45" ht="12.75" customHeight="1" x14ac:dyDescent="0.2">
      <c r="A205" s="122"/>
      <c r="B205" s="94"/>
      <c r="C205" s="24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3"/>
      <c r="AI205" s="3"/>
      <c r="AJ205" s="7"/>
      <c r="AK205" s="4"/>
      <c r="AL205" s="4"/>
      <c r="AM205" s="7"/>
      <c r="AN205" s="7"/>
      <c r="AO205" s="7"/>
      <c r="AP205" s="7"/>
      <c r="AQ205" s="7">
        <f t="shared" si="39"/>
        <v>0</v>
      </c>
      <c r="AR205" s="3">
        <f t="shared" si="45"/>
        <v>68</v>
      </c>
      <c r="AS205" s="8">
        <f t="shared" si="38"/>
        <v>0</v>
      </c>
    </row>
    <row r="206" spans="1:45" ht="27" customHeight="1" x14ac:dyDescent="0.2">
      <c r="A206" s="55"/>
      <c r="B206" s="56"/>
      <c r="C206" s="56"/>
      <c r="D206" s="56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5"/>
      <c r="AN206" s="55"/>
      <c r="AO206" s="55"/>
      <c r="AP206" s="55"/>
      <c r="AQ206" s="55"/>
      <c r="AR206" s="55"/>
      <c r="AS206" s="55"/>
    </row>
    <row r="207" spans="1:45" s="2" customFormat="1" ht="81.75" customHeight="1" x14ac:dyDescent="0.2">
      <c r="A207" s="126" t="s">
        <v>28</v>
      </c>
      <c r="B207" s="126"/>
      <c r="C207" s="126"/>
      <c r="D207" s="126"/>
      <c r="E207" s="127" t="s">
        <v>35</v>
      </c>
      <c r="F207" s="127"/>
      <c r="G207" s="127"/>
      <c r="H207" s="127"/>
      <c r="I207" s="127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1" t="s">
        <v>18</v>
      </c>
      <c r="AR207" s="150" t="s">
        <v>20</v>
      </c>
      <c r="AS207" s="151" t="s">
        <v>19</v>
      </c>
    </row>
    <row r="208" spans="1:45" s="2" customFormat="1" ht="21.75" customHeight="1" x14ac:dyDescent="0.2">
      <c r="A208" s="94" t="s">
        <v>0</v>
      </c>
      <c r="B208" s="94"/>
      <c r="C208" s="94"/>
      <c r="D208" s="23" t="s">
        <v>16</v>
      </c>
      <c r="E208" s="94" t="s">
        <v>1</v>
      </c>
      <c r="F208" s="94"/>
      <c r="G208" s="94"/>
      <c r="H208" s="94"/>
      <c r="I208" s="94" t="s">
        <v>2</v>
      </c>
      <c r="J208" s="94"/>
      <c r="K208" s="94"/>
      <c r="L208" s="94"/>
      <c r="M208" s="94" t="s">
        <v>3</v>
      </c>
      <c r="N208" s="94"/>
      <c r="O208" s="94"/>
      <c r="P208" s="94"/>
      <c r="Q208" s="94" t="s">
        <v>4</v>
      </c>
      <c r="R208" s="94"/>
      <c r="S208" s="94"/>
      <c r="T208" s="94"/>
      <c r="U208" s="94" t="s">
        <v>5</v>
      </c>
      <c r="V208" s="94"/>
      <c r="W208" s="94"/>
      <c r="X208" s="94" t="s">
        <v>6</v>
      </c>
      <c r="Y208" s="94"/>
      <c r="Z208" s="94"/>
      <c r="AA208" s="94"/>
      <c r="AB208" s="94" t="s">
        <v>7</v>
      </c>
      <c r="AC208" s="94"/>
      <c r="AD208" s="94"/>
      <c r="AE208" s="94" t="s">
        <v>8</v>
      </c>
      <c r="AF208" s="94"/>
      <c r="AG208" s="94"/>
      <c r="AH208" s="94"/>
      <c r="AI208" s="94"/>
      <c r="AJ208" s="94" t="s">
        <v>9</v>
      </c>
      <c r="AK208" s="94"/>
      <c r="AL208" s="94"/>
      <c r="AM208" s="94" t="s">
        <v>10</v>
      </c>
      <c r="AN208" s="94"/>
      <c r="AO208" s="94"/>
      <c r="AP208" s="94"/>
      <c r="AQ208" s="121"/>
      <c r="AR208" s="150"/>
      <c r="AS208" s="151"/>
    </row>
    <row r="209" spans="1:45" s="6" customFormat="1" ht="11.25" customHeight="1" x14ac:dyDescent="0.2">
      <c r="A209" s="94"/>
      <c r="B209" s="94"/>
      <c r="C209" s="94"/>
      <c r="D209" s="23" t="s">
        <v>17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21"/>
      <c r="AR209" s="150"/>
      <c r="AS209" s="151"/>
    </row>
    <row r="210" spans="1:45" ht="12.75" customHeight="1" x14ac:dyDescent="0.2">
      <c r="A210" s="93" t="s">
        <v>21</v>
      </c>
      <c r="B210" s="95" t="s">
        <v>13</v>
      </c>
      <c r="C210" s="24"/>
      <c r="D210" s="25"/>
      <c r="E210" s="4"/>
      <c r="F210" s="4"/>
      <c r="G210" s="4"/>
      <c r="H210" s="78" t="s">
        <v>109</v>
      </c>
      <c r="I210" s="4"/>
      <c r="J210" s="4"/>
      <c r="K210" s="78" t="s">
        <v>107</v>
      </c>
      <c r="L210" s="4"/>
      <c r="M210" s="4"/>
      <c r="N210" s="4"/>
      <c r="O210" s="4"/>
      <c r="P210" s="4"/>
      <c r="Q210" s="4"/>
      <c r="R210" s="78" t="s">
        <v>107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87" t="s">
        <v>117</v>
      </c>
      <c r="AI210" s="4"/>
      <c r="AJ210" s="4"/>
      <c r="AK210" s="4"/>
      <c r="AL210" s="4"/>
      <c r="AM210" s="7"/>
      <c r="AN210" s="7"/>
      <c r="AO210" s="7"/>
      <c r="AP210" s="7"/>
      <c r="AQ210" s="7">
        <v>3</v>
      </c>
      <c r="AR210" s="3">
        <f>34*4</f>
        <v>136</v>
      </c>
      <c r="AS210" s="8">
        <f t="shared" ref="AS210:AS254" si="46">AQ210/AR210</f>
        <v>2.2058823529411766E-2</v>
      </c>
    </row>
    <row r="211" spans="1:45" x14ac:dyDescent="0.2">
      <c r="A211" s="93"/>
      <c r="B211" s="96"/>
      <c r="C211" s="24"/>
      <c r="D211" s="25"/>
      <c r="E211" s="4"/>
      <c r="F211" s="4"/>
      <c r="G211" s="4"/>
      <c r="H211" s="78"/>
      <c r="I211" s="4"/>
      <c r="J211" s="4"/>
      <c r="K211" s="78"/>
      <c r="L211" s="4"/>
      <c r="M211" s="4"/>
      <c r="N211" s="4"/>
      <c r="O211" s="4"/>
      <c r="P211" s="4"/>
      <c r="Q211" s="4"/>
      <c r="R211" s="78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84"/>
      <c r="AI211" s="4"/>
      <c r="AJ211" s="4"/>
      <c r="AK211" s="4"/>
      <c r="AL211" s="4"/>
      <c r="AM211" s="7"/>
      <c r="AN211" s="7"/>
      <c r="AO211" s="7"/>
      <c r="AP211" s="7"/>
      <c r="AQ211" s="7">
        <f t="shared" ref="AQ211:AQ254" si="47">SUM(E211:AP211)</f>
        <v>0</v>
      </c>
      <c r="AR211" s="3">
        <f t="shared" ref="AR211:AR212" si="48">34*4</f>
        <v>136</v>
      </c>
      <c r="AS211" s="8">
        <f t="shared" si="46"/>
        <v>0</v>
      </c>
    </row>
    <row r="212" spans="1:45" ht="12.75" customHeight="1" x14ac:dyDescent="0.2">
      <c r="A212" s="93"/>
      <c r="B212" s="97"/>
      <c r="C212" s="24"/>
      <c r="D212" s="25"/>
      <c r="E212" s="4"/>
      <c r="F212" s="4"/>
      <c r="G212" s="4"/>
      <c r="H212" s="78"/>
      <c r="I212" s="4"/>
      <c r="J212" s="4"/>
      <c r="K212" s="78"/>
      <c r="L212" s="4"/>
      <c r="M212" s="4"/>
      <c r="N212" s="4"/>
      <c r="O212" s="4"/>
      <c r="P212" s="4"/>
      <c r="Q212" s="4"/>
      <c r="R212" s="78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84"/>
      <c r="AI212" s="4"/>
      <c r="AJ212" s="4"/>
      <c r="AK212" s="4"/>
      <c r="AL212" s="4"/>
      <c r="AM212" s="7"/>
      <c r="AN212" s="7"/>
      <c r="AO212" s="7"/>
      <c r="AP212" s="7"/>
      <c r="AQ212" s="7">
        <f t="shared" si="47"/>
        <v>0</v>
      </c>
      <c r="AR212" s="3">
        <f t="shared" si="48"/>
        <v>136</v>
      </c>
      <c r="AS212" s="8">
        <f t="shared" si="46"/>
        <v>0</v>
      </c>
    </row>
    <row r="213" spans="1:45" ht="12.75" customHeight="1" x14ac:dyDescent="0.2">
      <c r="A213" s="93"/>
      <c r="B213" s="95" t="s">
        <v>22</v>
      </c>
      <c r="C213" s="24"/>
      <c r="D213" s="25"/>
      <c r="E213" s="4"/>
      <c r="F213" s="4"/>
      <c r="G213" s="4"/>
      <c r="H213" s="78" t="s">
        <v>109</v>
      </c>
      <c r="I213" s="4"/>
      <c r="J213" s="4"/>
      <c r="K213" s="78" t="s">
        <v>107</v>
      </c>
      <c r="L213" s="4"/>
      <c r="M213" s="4"/>
      <c r="N213" s="4"/>
      <c r="O213" s="4"/>
      <c r="P213" s="4"/>
      <c r="Q213" s="4"/>
      <c r="R213" s="78" t="s">
        <v>107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87" t="s">
        <v>117</v>
      </c>
      <c r="AJ213" s="4"/>
      <c r="AK213" s="78" t="s">
        <v>107</v>
      </c>
      <c r="AL213" s="3"/>
      <c r="AM213" s="7"/>
      <c r="AN213" s="7"/>
      <c r="AO213" s="7"/>
      <c r="AP213" s="7"/>
      <c r="AQ213" s="7">
        <v>3</v>
      </c>
      <c r="AR213" s="3">
        <f>34*2</f>
        <v>68</v>
      </c>
      <c r="AS213" s="8">
        <f t="shared" si="46"/>
        <v>4.4117647058823532E-2</v>
      </c>
    </row>
    <row r="214" spans="1:45" ht="12.75" customHeight="1" x14ac:dyDescent="0.2">
      <c r="A214" s="93"/>
      <c r="B214" s="96"/>
      <c r="C214" s="24"/>
      <c r="D214" s="22"/>
      <c r="E214" s="4"/>
      <c r="F214" s="4"/>
      <c r="G214" s="4"/>
      <c r="H214" s="78"/>
      <c r="I214" s="4"/>
      <c r="J214" s="4"/>
      <c r="K214" s="79"/>
      <c r="L214" s="4"/>
      <c r="M214" s="4"/>
      <c r="N214" s="4"/>
      <c r="O214" s="4"/>
      <c r="P214" s="4"/>
      <c r="Q214" s="4"/>
      <c r="R214" s="79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84"/>
      <c r="AJ214" s="4"/>
      <c r="AK214" s="79"/>
      <c r="AL214" s="3"/>
      <c r="AM214" s="7"/>
      <c r="AN214" s="7"/>
      <c r="AO214" s="7"/>
      <c r="AP214" s="7"/>
      <c r="AQ214" s="7">
        <f t="shared" si="47"/>
        <v>0</v>
      </c>
      <c r="AR214" s="3">
        <f t="shared" ref="AR214:AR215" si="49">34*2</f>
        <v>68</v>
      </c>
      <c r="AS214" s="8">
        <f t="shared" si="46"/>
        <v>0</v>
      </c>
    </row>
    <row r="215" spans="1:45" x14ac:dyDescent="0.2">
      <c r="A215" s="93"/>
      <c r="B215" s="97"/>
      <c r="C215" s="24"/>
      <c r="D215" s="25"/>
      <c r="E215" s="4"/>
      <c r="F215" s="4"/>
      <c r="G215" s="4"/>
      <c r="H215" s="80"/>
      <c r="I215" s="4"/>
      <c r="J215" s="4"/>
      <c r="K215" s="80"/>
      <c r="L215" s="4"/>
      <c r="M215" s="4"/>
      <c r="N215" s="4"/>
      <c r="O215" s="4"/>
      <c r="P215" s="4"/>
      <c r="Q215" s="4"/>
      <c r="R215" s="80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84"/>
      <c r="AJ215" s="4"/>
      <c r="AK215" s="80"/>
      <c r="AL215" s="3"/>
      <c r="AM215" s="7"/>
      <c r="AN215" s="7"/>
      <c r="AO215" s="7"/>
      <c r="AP215" s="7"/>
      <c r="AQ215" s="7">
        <f t="shared" si="47"/>
        <v>0</v>
      </c>
      <c r="AR215" s="3">
        <f t="shared" si="49"/>
        <v>68</v>
      </c>
      <c r="AS215" s="8">
        <f t="shared" si="46"/>
        <v>0</v>
      </c>
    </row>
    <row r="216" spans="1:45" ht="24" x14ac:dyDescent="0.2">
      <c r="A216" s="93"/>
      <c r="B216" s="95" t="s">
        <v>12</v>
      </c>
      <c r="C216" s="24"/>
      <c r="D216" s="22"/>
      <c r="E216" s="4"/>
      <c r="F216" s="4"/>
      <c r="G216" s="4"/>
      <c r="H216" s="79" t="s">
        <v>109</v>
      </c>
      <c r="I216" s="4"/>
      <c r="J216" s="4"/>
      <c r="K216" s="80" t="s">
        <v>107</v>
      </c>
      <c r="L216" s="4"/>
      <c r="M216" s="4"/>
      <c r="N216" s="4"/>
      <c r="O216" s="4"/>
      <c r="P216" s="4"/>
      <c r="Q216" s="4"/>
      <c r="R216" s="80" t="s">
        <v>107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87" t="s">
        <v>117</v>
      </c>
      <c r="AJ216" s="4"/>
      <c r="AK216" s="80" t="s">
        <v>107</v>
      </c>
      <c r="AL216" s="3"/>
      <c r="AM216" s="7"/>
      <c r="AN216" s="7"/>
      <c r="AO216" s="7"/>
      <c r="AP216" s="7"/>
      <c r="AQ216" s="7">
        <v>3</v>
      </c>
      <c r="AR216" s="3">
        <f>34*3</f>
        <v>102</v>
      </c>
      <c r="AS216" s="8">
        <f t="shared" si="46"/>
        <v>2.9411764705882353E-2</v>
      </c>
    </row>
    <row r="217" spans="1:45" ht="12.75" customHeight="1" x14ac:dyDescent="0.2">
      <c r="A217" s="93"/>
      <c r="B217" s="96"/>
      <c r="C217" s="24"/>
      <c r="D217" s="25"/>
      <c r="E217" s="4"/>
      <c r="F217" s="4"/>
      <c r="G217" s="4"/>
      <c r="H217" s="81"/>
      <c r="I217" s="4"/>
      <c r="J217" s="4"/>
      <c r="K217" s="79"/>
      <c r="L217" s="4"/>
      <c r="M217" s="4"/>
      <c r="N217" s="4"/>
      <c r="O217" s="4"/>
      <c r="P217" s="4"/>
      <c r="Q217" s="4"/>
      <c r="R217" s="79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84"/>
      <c r="AJ217" s="4"/>
      <c r="AK217" s="79"/>
      <c r="AL217" s="3"/>
      <c r="AM217" s="7"/>
      <c r="AN217" s="7"/>
      <c r="AO217" s="7"/>
      <c r="AP217" s="7"/>
      <c r="AQ217" s="7">
        <f t="shared" si="47"/>
        <v>0</v>
      </c>
      <c r="AR217" s="3">
        <f t="shared" ref="AR217:AR221" si="50">34*3</f>
        <v>102</v>
      </c>
      <c r="AS217" s="8">
        <f t="shared" si="46"/>
        <v>0</v>
      </c>
    </row>
    <row r="218" spans="1:45" ht="12.75" customHeight="1" x14ac:dyDescent="0.2">
      <c r="A218" s="93"/>
      <c r="B218" s="97"/>
      <c r="C218" s="24"/>
      <c r="D218" s="25"/>
      <c r="E218" s="4"/>
      <c r="F218" s="4"/>
      <c r="G218" s="4"/>
      <c r="H218" s="79"/>
      <c r="I218" s="4"/>
      <c r="J218" s="4"/>
      <c r="K218" s="79"/>
      <c r="L218" s="4"/>
      <c r="M218" s="4"/>
      <c r="N218" s="4"/>
      <c r="O218" s="4"/>
      <c r="P218" s="4"/>
      <c r="Q218" s="4"/>
      <c r="R218" s="79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86"/>
      <c r="AJ218" s="7"/>
      <c r="AK218" s="79"/>
      <c r="AL218" s="3"/>
      <c r="AM218" s="7"/>
      <c r="AN218" s="7"/>
      <c r="AO218" s="7"/>
      <c r="AP218" s="7"/>
      <c r="AQ218" s="7">
        <f t="shared" si="47"/>
        <v>0</v>
      </c>
      <c r="AR218" s="3">
        <f t="shared" si="50"/>
        <v>102</v>
      </c>
      <c r="AS218" s="8">
        <f t="shared" si="46"/>
        <v>0</v>
      </c>
    </row>
    <row r="219" spans="1:45" ht="24" x14ac:dyDescent="0.2">
      <c r="A219" s="93"/>
      <c r="B219" s="95" t="s">
        <v>78</v>
      </c>
      <c r="C219" s="24"/>
      <c r="D219" s="25"/>
      <c r="E219" s="4"/>
      <c r="F219" s="4"/>
      <c r="G219" s="4"/>
      <c r="H219" s="79" t="s">
        <v>109</v>
      </c>
      <c r="I219" s="4"/>
      <c r="J219" s="4"/>
      <c r="K219" s="78" t="s">
        <v>107</v>
      </c>
      <c r="L219" s="3"/>
      <c r="M219" s="4"/>
      <c r="N219" s="4"/>
      <c r="O219" s="4"/>
      <c r="P219" s="4"/>
      <c r="Q219" s="4"/>
      <c r="R219" s="78" t="s">
        <v>107</v>
      </c>
      <c r="S219" s="3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87" t="s">
        <v>117</v>
      </c>
      <c r="AI219" s="7"/>
      <c r="AJ219" s="7"/>
      <c r="AK219" s="4"/>
      <c r="AL219" s="4"/>
      <c r="AM219" s="7"/>
      <c r="AN219" s="7"/>
      <c r="AO219" s="7"/>
      <c r="AP219" s="7"/>
      <c r="AQ219" s="7">
        <v>3</v>
      </c>
      <c r="AR219" s="3">
        <f t="shared" si="50"/>
        <v>102</v>
      </c>
      <c r="AS219" s="8">
        <f t="shared" si="46"/>
        <v>2.9411764705882353E-2</v>
      </c>
    </row>
    <row r="220" spans="1:45" ht="12.75" customHeight="1" x14ac:dyDescent="0.2">
      <c r="A220" s="93"/>
      <c r="B220" s="96"/>
      <c r="C220" s="24"/>
      <c r="D220" s="25"/>
      <c r="E220" s="4"/>
      <c r="F220" s="4"/>
      <c r="G220" s="4"/>
      <c r="H220" s="79"/>
      <c r="I220" s="4"/>
      <c r="J220" s="4"/>
      <c r="K220" s="78"/>
      <c r="L220" s="3"/>
      <c r="M220" s="4"/>
      <c r="N220" s="4"/>
      <c r="O220" s="4"/>
      <c r="P220" s="4"/>
      <c r="Q220" s="4"/>
      <c r="R220" s="78"/>
      <c r="S220" s="3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84"/>
      <c r="AI220" s="7"/>
      <c r="AJ220" s="7"/>
      <c r="AK220" s="4"/>
      <c r="AL220" s="4"/>
      <c r="AM220" s="7"/>
      <c r="AN220" s="7"/>
      <c r="AO220" s="7"/>
      <c r="AP220" s="7"/>
      <c r="AQ220" s="7">
        <f t="shared" si="47"/>
        <v>0</v>
      </c>
      <c r="AR220" s="3">
        <f t="shared" si="50"/>
        <v>102</v>
      </c>
      <c r="AS220" s="8">
        <f t="shared" si="46"/>
        <v>0</v>
      </c>
    </row>
    <row r="221" spans="1:45" ht="12.75" customHeight="1" x14ac:dyDescent="0.2">
      <c r="A221" s="93"/>
      <c r="B221" s="97"/>
      <c r="C221" s="24"/>
      <c r="D221" s="25"/>
      <c r="E221" s="4"/>
      <c r="F221" s="4"/>
      <c r="G221" s="4"/>
      <c r="H221" s="79"/>
      <c r="I221" s="4"/>
      <c r="J221" s="4"/>
      <c r="K221" s="78"/>
      <c r="L221" s="3"/>
      <c r="M221" s="4"/>
      <c r="N221" s="4"/>
      <c r="O221" s="4"/>
      <c r="P221" s="4"/>
      <c r="Q221" s="4"/>
      <c r="R221" s="78"/>
      <c r="S221" s="3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84"/>
      <c r="AI221" s="7"/>
      <c r="AJ221" s="7"/>
      <c r="AK221" s="4"/>
      <c r="AL221" s="4"/>
      <c r="AM221" s="7"/>
      <c r="AN221" s="7"/>
      <c r="AO221" s="7"/>
      <c r="AP221" s="7"/>
      <c r="AQ221" s="7">
        <f t="shared" si="47"/>
        <v>0</v>
      </c>
      <c r="AR221" s="3">
        <f t="shared" si="50"/>
        <v>102</v>
      </c>
      <c r="AS221" s="8">
        <f t="shared" si="46"/>
        <v>0</v>
      </c>
    </row>
    <row r="222" spans="1:45" ht="12.75" customHeight="1" x14ac:dyDescent="0.2">
      <c r="A222" s="93"/>
      <c r="B222" s="95" t="s">
        <v>79</v>
      </c>
      <c r="C222" s="24"/>
      <c r="D222" s="22"/>
      <c r="E222" s="4"/>
      <c r="F222" s="4"/>
      <c r="G222" s="4"/>
      <c r="H222" s="79" t="s">
        <v>109</v>
      </c>
      <c r="I222" s="4"/>
      <c r="J222" s="4"/>
      <c r="K222" s="78" t="s">
        <v>107</v>
      </c>
      <c r="L222" s="3"/>
      <c r="M222" s="4"/>
      <c r="N222" s="4"/>
      <c r="O222" s="4"/>
      <c r="P222" s="4"/>
      <c r="Q222" s="4"/>
      <c r="R222" s="78" t="s">
        <v>107</v>
      </c>
      <c r="S222" s="3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87" t="s">
        <v>117</v>
      </c>
      <c r="AJ222" s="7"/>
      <c r="AK222" s="4"/>
      <c r="AL222" s="4"/>
      <c r="AM222" s="7"/>
      <c r="AN222" s="7"/>
      <c r="AO222" s="7"/>
      <c r="AP222" s="7"/>
      <c r="AQ222" s="7">
        <v>3</v>
      </c>
      <c r="AR222" s="3">
        <f>34*2</f>
        <v>68</v>
      </c>
      <c r="AS222" s="8">
        <f t="shared" si="46"/>
        <v>4.4117647058823532E-2</v>
      </c>
    </row>
    <row r="223" spans="1:45" x14ac:dyDescent="0.2">
      <c r="A223" s="93"/>
      <c r="B223" s="96"/>
      <c r="C223" s="24"/>
      <c r="D223" s="25"/>
      <c r="E223" s="4"/>
      <c r="F223" s="4"/>
      <c r="G223" s="4"/>
      <c r="H223" s="79"/>
      <c r="I223" s="4"/>
      <c r="J223" s="4"/>
      <c r="K223" s="79"/>
      <c r="L223" s="3"/>
      <c r="M223" s="4"/>
      <c r="N223" s="4"/>
      <c r="O223" s="4"/>
      <c r="P223" s="4"/>
      <c r="Q223" s="4"/>
      <c r="R223" s="79"/>
      <c r="S223" s="3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86"/>
      <c r="AJ223" s="7"/>
      <c r="AK223" s="4"/>
      <c r="AL223" s="4"/>
      <c r="AM223" s="7"/>
      <c r="AN223" s="7"/>
      <c r="AO223" s="7"/>
      <c r="AP223" s="7"/>
      <c r="AQ223" s="7">
        <f t="shared" si="47"/>
        <v>0</v>
      </c>
      <c r="AR223" s="3">
        <f t="shared" ref="AR223:AR224" si="51">34*2</f>
        <v>68</v>
      </c>
      <c r="AS223" s="8">
        <f t="shared" si="46"/>
        <v>0</v>
      </c>
    </row>
    <row r="224" spans="1:45" x14ac:dyDescent="0.2">
      <c r="A224" s="93"/>
      <c r="B224" s="97"/>
      <c r="C224" s="24"/>
      <c r="D224" s="22"/>
      <c r="E224" s="4"/>
      <c r="F224" s="4"/>
      <c r="G224" s="4"/>
      <c r="H224" s="79"/>
      <c r="I224" s="4"/>
      <c r="J224" s="4"/>
      <c r="K224" s="80"/>
      <c r="L224" s="3"/>
      <c r="M224" s="4"/>
      <c r="N224" s="4"/>
      <c r="O224" s="4"/>
      <c r="P224" s="4"/>
      <c r="Q224" s="4"/>
      <c r="R224" s="80"/>
      <c r="S224" s="3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86"/>
      <c r="AJ224" s="7"/>
      <c r="AK224" s="4"/>
      <c r="AL224" s="4"/>
      <c r="AM224" s="7"/>
      <c r="AN224" s="7"/>
      <c r="AO224" s="7"/>
      <c r="AP224" s="7"/>
      <c r="AQ224" s="7">
        <f t="shared" si="47"/>
        <v>0</v>
      </c>
      <c r="AR224" s="3">
        <f t="shared" si="51"/>
        <v>68</v>
      </c>
      <c r="AS224" s="8">
        <f t="shared" si="46"/>
        <v>0</v>
      </c>
    </row>
    <row r="225" spans="1:45" ht="13.5" customHeight="1" x14ac:dyDescent="0.2">
      <c r="A225" s="93"/>
      <c r="B225" s="95" t="s">
        <v>80</v>
      </c>
      <c r="C225" s="24"/>
      <c r="D225" s="22"/>
      <c r="E225" s="4"/>
      <c r="F225" s="4"/>
      <c r="G225" s="4"/>
      <c r="H225" s="78" t="s">
        <v>109</v>
      </c>
      <c r="I225" s="4"/>
      <c r="J225" s="4"/>
      <c r="K225" s="4"/>
      <c r="L225" s="3"/>
      <c r="M225" s="4"/>
      <c r="N225" s="4"/>
      <c r="O225" s="4"/>
      <c r="P225" s="4"/>
      <c r="Q225" s="4"/>
      <c r="R225" s="4"/>
      <c r="S225" s="3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7"/>
      <c r="AK225" s="89"/>
      <c r="AL225" s="4"/>
      <c r="AM225" s="7"/>
      <c r="AN225" s="7"/>
      <c r="AO225" s="7"/>
      <c r="AP225" s="7"/>
      <c r="AQ225" s="7">
        <v>3</v>
      </c>
      <c r="AR225" s="3">
        <f>34*1</f>
        <v>34</v>
      </c>
      <c r="AS225" s="8">
        <f t="shared" si="46"/>
        <v>8.8235294117647065E-2</v>
      </c>
    </row>
    <row r="226" spans="1:45" ht="12.75" customHeight="1" x14ac:dyDescent="0.2">
      <c r="A226" s="93"/>
      <c r="B226" s="96"/>
      <c r="C226" s="24"/>
      <c r="D226" s="25"/>
      <c r="E226" s="4"/>
      <c r="F226" s="4"/>
      <c r="G226" s="4"/>
      <c r="H226" s="78"/>
      <c r="I226" s="4"/>
      <c r="J226" s="4"/>
      <c r="K226" s="4"/>
      <c r="L226" s="3"/>
      <c r="M226" s="4"/>
      <c r="N226" s="4"/>
      <c r="O226" s="4"/>
      <c r="P226" s="4"/>
      <c r="Q226" s="4"/>
      <c r="R226" s="4"/>
      <c r="S226" s="3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3"/>
      <c r="AK226" s="85"/>
      <c r="AL226" s="4"/>
      <c r="AM226" s="7"/>
      <c r="AN226" s="7"/>
      <c r="AO226" s="7"/>
      <c r="AP226" s="7"/>
      <c r="AQ226" s="7">
        <f t="shared" si="47"/>
        <v>0</v>
      </c>
      <c r="AR226" s="3">
        <f t="shared" ref="AR226:AR230" si="52">34*1</f>
        <v>34</v>
      </c>
      <c r="AS226" s="8">
        <f t="shared" si="46"/>
        <v>0</v>
      </c>
    </row>
    <row r="227" spans="1:45" ht="12.75" customHeight="1" x14ac:dyDescent="0.2">
      <c r="A227" s="93"/>
      <c r="B227" s="97"/>
      <c r="C227" s="24"/>
      <c r="D227" s="22"/>
      <c r="E227" s="4"/>
      <c r="F227" s="4"/>
      <c r="G227" s="4"/>
      <c r="H227" s="78"/>
      <c r="I227" s="4"/>
      <c r="J227" s="4"/>
      <c r="K227" s="4"/>
      <c r="L227" s="3"/>
      <c r="M227" s="4"/>
      <c r="N227" s="4"/>
      <c r="O227" s="4"/>
      <c r="P227" s="4"/>
      <c r="Q227" s="4"/>
      <c r="R227" s="4"/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3"/>
      <c r="AJ227" s="4"/>
      <c r="AK227" s="85"/>
      <c r="AL227" s="4"/>
      <c r="AM227" s="7"/>
      <c r="AN227" s="7"/>
      <c r="AO227" s="7"/>
      <c r="AP227" s="7"/>
      <c r="AQ227" s="7">
        <f t="shared" si="47"/>
        <v>0</v>
      </c>
      <c r="AR227" s="3">
        <f t="shared" si="52"/>
        <v>34</v>
      </c>
      <c r="AS227" s="8">
        <f t="shared" si="46"/>
        <v>0</v>
      </c>
    </row>
    <row r="228" spans="1:45" ht="12.75" customHeight="1" x14ac:dyDescent="0.2">
      <c r="A228" s="93"/>
      <c r="B228" s="95" t="s">
        <v>30</v>
      </c>
      <c r="C228" s="24"/>
      <c r="D228" s="25"/>
      <c r="E228" s="4"/>
      <c r="F228" s="4"/>
      <c r="G228" s="4"/>
      <c r="H228" s="78" t="s">
        <v>109</v>
      </c>
      <c r="I228" s="4"/>
      <c r="J228" s="4"/>
      <c r="K228" s="4"/>
      <c r="L228" s="78" t="s">
        <v>107</v>
      </c>
      <c r="M228" s="4"/>
      <c r="N228" s="4"/>
      <c r="O228" s="4"/>
      <c r="P228" s="4"/>
      <c r="Q228" s="4"/>
      <c r="R228" s="4"/>
      <c r="S228" s="78" t="s">
        <v>107</v>
      </c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3"/>
      <c r="AH228" s="4"/>
      <c r="AI228" s="4"/>
      <c r="AJ228" s="78" t="s">
        <v>107</v>
      </c>
      <c r="AK228" s="3"/>
      <c r="AL228" s="4"/>
      <c r="AM228" s="7"/>
      <c r="AN228" s="7"/>
      <c r="AO228" s="7"/>
      <c r="AP228" s="7"/>
      <c r="AQ228" s="7">
        <v>3</v>
      </c>
      <c r="AR228" s="3">
        <f t="shared" si="52"/>
        <v>34</v>
      </c>
      <c r="AS228" s="8">
        <f t="shared" si="46"/>
        <v>8.8235294117647065E-2</v>
      </c>
    </row>
    <row r="229" spans="1:45" ht="12.75" customHeight="1" x14ac:dyDescent="0.2">
      <c r="A229" s="93"/>
      <c r="B229" s="96"/>
      <c r="C229" s="24"/>
      <c r="D229" s="25"/>
      <c r="E229" s="4"/>
      <c r="F229" s="4"/>
      <c r="G229" s="4"/>
      <c r="H229" s="78"/>
      <c r="I229" s="4"/>
      <c r="J229" s="4"/>
      <c r="K229" s="4"/>
      <c r="L229" s="79"/>
      <c r="M229" s="4"/>
      <c r="N229" s="4"/>
      <c r="O229" s="4"/>
      <c r="P229" s="4"/>
      <c r="Q229" s="4"/>
      <c r="R229" s="4"/>
      <c r="S229" s="79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79"/>
      <c r="AK229" s="3"/>
      <c r="AL229" s="4"/>
      <c r="AM229" s="7"/>
      <c r="AN229" s="7"/>
      <c r="AO229" s="7"/>
      <c r="AP229" s="7"/>
      <c r="AQ229" s="7">
        <f t="shared" si="47"/>
        <v>0</v>
      </c>
      <c r="AR229" s="3">
        <f t="shared" si="52"/>
        <v>34</v>
      </c>
      <c r="AS229" s="8">
        <f t="shared" si="46"/>
        <v>0</v>
      </c>
    </row>
    <row r="230" spans="1:45" ht="12.75" customHeight="1" x14ac:dyDescent="0.2">
      <c r="A230" s="93"/>
      <c r="B230" s="96"/>
      <c r="C230" s="24"/>
      <c r="D230" s="22"/>
      <c r="E230" s="4"/>
      <c r="F230" s="4"/>
      <c r="G230" s="4"/>
      <c r="H230" s="80"/>
      <c r="I230" s="4"/>
      <c r="J230" s="4"/>
      <c r="K230" s="4"/>
      <c r="L230" s="80"/>
      <c r="M230" s="4"/>
      <c r="N230" s="4"/>
      <c r="O230" s="4"/>
      <c r="P230" s="4"/>
      <c r="Q230" s="4"/>
      <c r="R230" s="4"/>
      <c r="S230" s="80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80"/>
      <c r="AK230" s="3"/>
      <c r="AL230" s="4"/>
      <c r="AM230" s="7"/>
      <c r="AN230" s="7"/>
      <c r="AO230" s="7"/>
      <c r="AP230" s="7"/>
      <c r="AQ230" s="7">
        <f t="shared" si="47"/>
        <v>0</v>
      </c>
      <c r="AR230" s="3">
        <f t="shared" si="52"/>
        <v>34</v>
      </c>
      <c r="AS230" s="8">
        <f t="shared" si="46"/>
        <v>0</v>
      </c>
    </row>
    <row r="231" spans="1:45" ht="12.75" customHeight="1" x14ac:dyDescent="0.2">
      <c r="A231" s="93"/>
      <c r="B231" s="95" t="s">
        <v>23</v>
      </c>
      <c r="C231" s="24"/>
      <c r="D231" s="25"/>
      <c r="E231" s="4"/>
      <c r="F231" s="4"/>
      <c r="G231" s="4"/>
      <c r="H231" s="79" t="s">
        <v>109</v>
      </c>
      <c r="I231" s="4"/>
      <c r="J231" s="4"/>
      <c r="K231" s="4"/>
      <c r="L231" s="80" t="s">
        <v>107</v>
      </c>
      <c r="M231" s="4"/>
      <c r="N231" s="4"/>
      <c r="O231" s="4"/>
      <c r="P231" s="4"/>
      <c r="Q231" s="4"/>
      <c r="R231" s="4"/>
      <c r="S231" s="80" t="s">
        <v>107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3"/>
      <c r="AJ231" s="87" t="s">
        <v>117</v>
      </c>
      <c r="AK231" s="3"/>
      <c r="AL231" s="80" t="s">
        <v>107</v>
      </c>
      <c r="AM231" s="7"/>
      <c r="AN231" s="7"/>
      <c r="AO231" s="7"/>
      <c r="AP231" s="7"/>
      <c r="AQ231" s="7">
        <v>3</v>
      </c>
      <c r="AR231" s="3">
        <f>34*3</f>
        <v>102</v>
      </c>
      <c r="AS231" s="8">
        <f t="shared" si="46"/>
        <v>2.9411764705882353E-2</v>
      </c>
    </row>
    <row r="232" spans="1:45" ht="12.75" customHeight="1" x14ac:dyDescent="0.2">
      <c r="A232" s="93"/>
      <c r="B232" s="96"/>
      <c r="C232" s="24"/>
      <c r="D232" s="22"/>
      <c r="E232" s="4"/>
      <c r="F232" s="4"/>
      <c r="G232" s="4"/>
      <c r="H232" s="79"/>
      <c r="I232" s="4"/>
      <c r="J232" s="4"/>
      <c r="K232" s="4"/>
      <c r="L232" s="79"/>
      <c r="M232" s="4"/>
      <c r="N232" s="4"/>
      <c r="O232" s="4"/>
      <c r="P232" s="4"/>
      <c r="Q232" s="4"/>
      <c r="R232" s="4"/>
      <c r="S232" s="79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3"/>
      <c r="AG232" s="3"/>
      <c r="AH232" s="4"/>
      <c r="AI232" s="4"/>
      <c r="AJ232" s="92"/>
      <c r="AK232" s="3"/>
      <c r="AL232" s="79"/>
      <c r="AM232" s="7"/>
      <c r="AN232" s="7"/>
      <c r="AO232" s="7"/>
      <c r="AP232" s="7"/>
      <c r="AQ232" s="7">
        <f t="shared" si="47"/>
        <v>0</v>
      </c>
      <c r="AR232" s="3">
        <f t="shared" ref="AR232:AR233" si="53">34*3</f>
        <v>102</v>
      </c>
      <c r="AS232" s="8">
        <f t="shared" si="46"/>
        <v>0</v>
      </c>
    </row>
    <row r="233" spans="1:45" ht="12.75" customHeight="1" x14ac:dyDescent="0.2">
      <c r="A233" s="93"/>
      <c r="B233" s="97"/>
      <c r="C233" s="24"/>
      <c r="D233" s="22"/>
      <c r="E233" s="4"/>
      <c r="F233" s="4"/>
      <c r="G233" s="4"/>
      <c r="H233" s="79"/>
      <c r="I233" s="4"/>
      <c r="J233" s="4"/>
      <c r="K233" s="4"/>
      <c r="L233" s="79"/>
      <c r="M233" s="4"/>
      <c r="N233" s="4"/>
      <c r="O233" s="4"/>
      <c r="P233" s="4"/>
      <c r="Q233" s="4"/>
      <c r="R233" s="4"/>
      <c r="S233" s="79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3"/>
      <c r="AG233" s="4"/>
      <c r="AH233" s="7"/>
      <c r="AI233" s="7"/>
      <c r="AJ233" s="92"/>
      <c r="AK233" s="3"/>
      <c r="AL233" s="79"/>
      <c r="AM233" s="7"/>
      <c r="AN233" s="7"/>
      <c r="AO233" s="7"/>
      <c r="AP233" s="7"/>
      <c r="AQ233" s="7">
        <f t="shared" si="47"/>
        <v>0</v>
      </c>
      <c r="AR233" s="3">
        <f t="shared" si="53"/>
        <v>102</v>
      </c>
      <c r="AS233" s="8">
        <f t="shared" si="46"/>
        <v>0</v>
      </c>
    </row>
    <row r="234" spans="1:45" ht="12.75" customHeight="1" x14ac:dyDescent="0.2">
      <c r="A234" s="93"/>
      <c r="B234" s="95" t="s">
        <v>25</v>
      </c>
      <c r="C234" s="24"/>
      <c r="D234" s="25"/>
      <c r="E234" s="4"/>
      <c r="F234" s="4"/>
      <c r="G234" s="4"/>
      <c r="H234" s="78" t="s">
        <v>109</v>
      </c>
      <c r="I234" s="4"/>
      <c r="J234" s="4"/>
      <c r="K234" s="4"/>
      <c r="L234" s="78" t="s">
        <v>107</v>
      </c>
      <c r="M234" s="4"/>
      <c r="N234" s="4"/>
      <c r="O234" s="4"/>
      <c r="P234" s="4"/>
      <c r="Q234" s="4"/>
      <c r="R234" s="4"/>
      <c r="S234" s="78" t="s">
        <v>107</v>
      </c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3"/>
      <c r="AI234" s="3"/>
      <c r="AJ234" s="87" t="s">
        <v>117</v>
      </c>
      <c r="AK234" s="3"/>
      <c r="AL234" s="78" t="s">
        <v>107</v>
      </c>
      <c r="AM234" s="7"/>
      <c r="AN234" s="7"/>
      <c r="AO234" s="7"/>
      <c r="AP234" s="7"/>
      <c r="AQ234" s="7">
        <v>3</v>
      </c>
      <c r="AR234" s="3">
        <f>34*2</f>
        <v>68</v>
      </c>
      <c r="AS234" s="8">
        <f t="shared" si="46"/>
        <v>4.4117647058823532E-2</v>
      </c>
    </row>
    <row r="235" spans="1:45" ht="12.75" customHeight="1" x14ac:dyDescent="0.2">
      <c r="A235" s="93"/>
      <c r="B235" s="96"/>
      <c r="C235" s="24"/>
      <c r="D235" s="25"/>
      <c r="E235" s="4"/>
      <c r="F235" s="4"/>
      <c r="G235" s="4"/>
      <c r="H235" s="78"/>
      <c r="I235" s="4"/>
      <c r="J235" s="4"/>
      <c r="K235" s="4"/>
      <c r="L235" s="78"/>
      <c r="M235" s="4"/>
      <c r="N235" s="4"/>
      <c r="O235" s="4"/>
      <c r="P235" s="4"/>
      <c r="Q235" s="4"/>
      <c r="R235" s="4"/>
      <c r="S235" s="78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3"/>
      <c r="AI235" s="3"/>
      <c r="AJ235" s="87"/>
      <c r="AK235" s="3"/>
      <c r="AL235" s="78"/>
      <c r="AM235" s="7"/>
      <c r="AN235" s="7"/>
      <c r="AO235" s="7"/>
      <c r="AP235" s="7"/>
      <c r="AQ235" s="7">
        <f t="shared" si="47"/>
        <v>0</v>
      </c>
      <c r="AR235" s="3">
        <f t="shared" ref="AR235:AR239" si="54">34*2</f>
        <v>68</v>
      </c>
      <c r="AS235" s="8">
        <f t="shared" si="46"/>
        <v>0</v>
      </c>
    </row>
    <row r="236" spans="1:45" ht="12.75" customHeight="1" x14ac:dyDescent="0.2">
      <c r="A236" s="93"/>
      <c r="B236" s="97"/>
      <c r="C236" s="24"/>
      <c r="D236" s="25"/>
      <c r="E236" s="4"/>
      <c r="F236" s="4"/>
      <c r="G236" s="4"/>
      <c r="H236" s="78"/>
      <c r="I236" s="4"/>
      <c r="J236" s="4"/>
      <c r="K236" s="4"/>
      <c r="L236" s="78"/>
      <c r="M236" s="4"/>
      <c r="N236" s="4"/>
      <c r="O236" s="4"/>
      <c r="P236" s="4"/>
      <c r="Q236" s="4"/>
      <c r="R236" s="4"/>
      <c r="S236" s="78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3"/>
      <c r="AI236" s="3"/>
      <c r="AJ236" s="87"/>
      <c r="AK236" s="3"/>
      <c r="AL236" s="78"/>
      <c r="AM236" s="7"/>
      <c r="AN236" s="7"/>
      <c r="AO236" s="7"/>
      <c r="AP236" s="7"/>
      <c r="AQ236" s="7">
        <f t="shared" si="47"/>
        <v>0</v>
      </c>
      <c r="AR236" s="3">
        <f t="shared" si="54"/>
        <v>68</v>
      </c>
      <c r="AS236" s="8">
        <f t="shared" si="46"/>
        <v>0</v>
      </c>
    </row>
    <row r="237" spans="1:45" ht="12.75" customHeight="1" x14ac:dyDescent="0.2">
      <c r="A237" s="93"/>
      <c r="B237" s="95" t="s">
        <v>29</v>
      </c>
      <c r="C237" s="24"/>
      <c r="D237" s="25"/>
      <c r="E237" s="4"/>
      <c r="F237" s="4"/>
      <c r="G237" s="4"/>
      <c r="H237" s="78" t="s">
        <v>109</v>
      </c>
      <c r="I237" s="4"/>
      <c r="J237" s="4"/>
      <c r="K237" s="4"/>
      <c r="L237" s="78" t="s">
        <v>107</v>
      </c>
      <c r="M237" s="4"/>
      <c r="N237" s="4"/>
      <c r="O237" s="4"/>
      <c r="P237" s="4"/>
      <c r="Q237" s="4"/>
      <c r="R237" s="4"/>
      <c r="S237" s="78" t="s">
        <v>107</v>
      </c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3"/>
      <c r="AI237" s="3"/>
      <c r="AJ237" s="87" t="s">
        <v>117</v>
      </c>
      <c r="AK237" s="3"/>
      <c r="AL237" s="78" t="s">
        <v>107</v>
      </c>
      <c r="AM237" s="7"/>
      <c r="AN237" s="7"/>
      <c r="AO237" s="7"/>
      <c r="AP237" s="7"/>
      <c r="AQ237" s="7">
        <v>3</v>
      </c>
      <c r="AR237" s="3">
        <f t="shared" si="54"/>
        <v>68</v>
      </c>
      <c r="AS237" s="8">
        <f t="shared" si="46"/>
        <v>4.4117647058823532E-2</v>
      </c>
    </row>
    <row r="238" spans="1:45" ht="12.75" customHeight="1" x14ac:dyDescent="0.2">
      <c r="A238" s="93"/>
      <c r="B238" s="96"/>
      <c r="C238" s="24"/>
      <c r="D238" s="25"/>
      <c r="E238" s="4"/>
      <c r="F238" s="4"/>
      <c r="G238" s="4"/>
      <c r="H238" s="78"/>
      <c r="I238" s="4"/>
      <c r="J238" s="4"/>
      <c r="K238" s="4"/>
      <c r="L238" s="79"/>
      <c r="M238" s="4"/>
      <c r="N238" s="4"/>
      <c r="O238" s="4"/>
      <c r="P238" s="4"/>
      <c r="Q238" s="4"/>
      <c r="R238" s="4"/>
      <c r="S238" s="79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3"/>
      <c r="AI238" s="3"/>
      <c r="AJ238" s="87"/>
      <c r="AK238" s="3"/>
      <c r="AL238" s="79"/>
      <c r="AM238" s="7"/>
      <c r="AN238" s="7"/>
      <c r="AO238" s="7"/>
      <c r="AP238" s="7"/>
      <c r="AQ238" s="7">
        <f t="shared" si="47"/>
        <v>0</v>
      </c>
      <c r="AR238" s="3">
        <f t="shared" si="54"/>
        <v>68</v>
      </c>
      <c r="AS238" s="8">
        <f t="shared" si="46"/>
        <v>0</v>
      </c>
    </row>
    <row r="239" spans="1:45" ht="12.75" customHeight="1" x14ac:dyDescent="0.2">
      <c r="A239" s="93"/>
      <c r="B239" s="97"/>
      <c r="C239" s="24"/>
      <c r="D239" s="22"/>
      <c r="E239" s="4"/>
      <c r="F239" s="4"/>
      <c r="G239" s="4"/>
      <c r="H239" s="80"/>
      <c r="I239" s="4"/>
      <c r="J239" s="4"/>
      <c r="K239" s="4"/>
      <c r="L239" s="80"/>
      <c r="M239" s="4"/>
      <c r="N239" s="4"/>
      <c r="O239" s="4"/>
      <c r="P239" s="4"/>
      <c r="Q239" s="4"/>
      <c r="R239" s="4"/>
      <c r="S239" s="80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3"/>
      <c r="AI239" s="4"/>
      <c r="AJ239" s="87"/>
      <c r="AK239" s="3"/>
      <c r="AL239" s="80"/>
      <c r="AM239" s="7"/>
      <c r="AN239" s="7"/>
      <c r="AO239" s="7"/>
      <c r="AP239" s="7"/>
      <c r="AQ239" s="7">
        <f t="shared" si="47"/>
        <v>0</v>
      </c>
      <c r="AR239" s="3">
        <f t="shared" si="54"/>
        <v>68</v>
      </c>
      <c r="AS239" s="8">
        <f t="shared" si="46"/>
        <v>0</v>
      </c>
    </row>
    <row r="240" spans="1:45" ht="12.75" customHeight="1" x14ac:dyDescent="0.2">
      <c r="A240" s="93"/>
      <c r="B240" s="95" t="s">
        <v>24</v>
      </c>
      <c r="C240" s="24"/>
      <c r="D240" s="22"/>
      <c r="E240" s="4"/>
      <c r="F240" s="4"/>
      <c r="G240" s="4"/>
      <c r="H240" s="79" t="s">
        <v>109</v>
      </c>
      <c r="I240" s="4"/>
      <c r="J240" s="4"/>
      <c r="K240" s="4"/>
      <c r="L240" s="80" t="s">
        <v>107</v>
      </c>
      <c r="M240" s="4"/>
      <c r="N240" s="4"/>
      <c r="O240" s="4"/>
      <c r="P240" s="4"/>
      <c r="Q240" s="4"/>
      <c r="R240" s="4"/>
      <c r="S240" s="80" t="s">
        <v>107</v>
      </c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3"/>
      <c r="AI240" s="4"/>
      <c r="AJ240" s="87" t="s">
        <v>117</v>
      </c>
      <c r="AK240" s="4"/>
      <c r="AL240" s="80" t="s">
        <v>107</v>
      </c>
      <c r="AM240" s="7"/>
      <c r="AN240" s="7"/>
      <c r="AO240" s="7"/>
      <c r="AP240" s="7"/>
      <c r="AQ240" s="7">
        <v>3</v>
      </c>
      <c r="AR240" s="3">
        <f>34*1</f>
        <v>34</v>
      </c>
      <c r="AS240" s="8">
        <f t="shared" si="46"/>
        <v>8.8235294117647065E-2</v>
      </c>
    </row>
    <row r="241" spans="1:45" ht="12.75" customHeight="1" x14ac:dyDescent="0.2">
      <c r="A241" s="93"/>
      <c r="B241" s="96"/>
      <c r="C241" s="24"/>
      <c r="D241" s="22"/>
      <c r="E241" s="4"/>
      <c r="F241" s="4"/>
      <c r="G241" s="4"/>
      <c r="H241" s="79"/>
      <c r="I241" s="4"/>
      <c r="J241" s="4"/>
      <c r="K241" s="4"/>
      <c r="L241" s="79"/>
      <c r="M241" s="4"/>
      <c r="N241" s="4"/>
      <c r="O241" s="4"/>
      <c r="P241" s="4"/>
      <c r="Q241" s="4"/>
      <c r="R241" s="4"/>
      <c r="S241" s="79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4"/>
      <c r="AJ241" s="87"/>
      <c r="AK241" s="4"/>
      <c r="AL241" s="79"/>
      <c r="AM241" s="7"/>
      <c r="AN241" s="7"/>
      <c r="AO241" s="7"/>
      <c r="AP241" s="7"/>
      <c r="AQ241" s="7">
        <f t="shared" si="47"/>
        <v>0</v>
      </c>
      <c r="AR241" s="3">
        <f t="shared" ref="AR241:AR248" si="55">34*1</f>
        <v>34</v>
      </c>
      <c r="AS241" s="8">
        <f t="shared" si="46"/>
        <v>0</v>
      </c>
    </row>
    <row r="242" spans="1:45" ht="12.75" customHeight="1" x14ac:dyDescent="0.2">
      <c r="A242" s="93"/>
      <c r="B242" s="97"/>
      <c r="C242" s="24"/>
      <c r="D242" s="22"/>
      <c r="E242" s="4"/>
      <c r="F242" s="4"/>
      <c r="G242" s="4"/>
      <c r="H242" s="79"/>
      <c r="I242" s="4"/>
      <c r="J242" s="4"/>
      <c r="K242" s="4"/>
      <c r="L242" s="79"/>
      <c r="M242" s="4"/>
      <c r="N242" s="4"/>
      <c r="O242" s="4"/>
      <c r="P242" s="4"/>
      <c r="Q242" s="4"/>
      <c r="R242" s="4"/>
      <c r="S242" s="79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4"/>
      <c r="AJ242" s="87"/>
      <c r="AK242" s="4"/>
      <c r="AL242" s="79"/>
      <c r="AM242" s="7"/>
      <c r="AN242" s="7"/>
      <c r="AO242" s="7"/>
      <c r="AP242" s="7"/>
      <c r="AQ242" s="7">
        <f t="shared" si="47"/>
        <v>0</v>
      </c>
      <c r="AR242" s="3">
        <f t="shared" si="55"/>
        <v>34</v>
      </c>
      <c r="AS242" s="8">
        <f t="shared" si="46"/>
        <v>0</v>
      </c>
    </row>
    <row r="243" spans="1:45" ht="12.75" customHeight="1" x14ac:dyDescent="0.2">
      <c r="A243" s="93"/>
      <c r="B243" s="94" t="s">
        <v>48</v>
      </c>
      <c r="C243" s="24"/>
      <c r="D243" s="2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3"/>
      <c r="AI243" s="4"/>
      <c r="AJ243" s="4"/>
      <c r="AK243" s="4"/>
      <c r="AL243" s="4"/>
      <c r="AM243" s="7"/>
      <c r="AN243" s="7"/>
      <c r="AO243" s="7"/>
      <c r="AP243" s="7"/>
      <c r="AQ243" s="7">
        <f t="shared" si="47"/>
        <v>0</v>
      </c>
      <c r="AR243" s="3">
        <f t="shared" si="55"/>
        <v>34</v>
      </c>
      <c r="AS243" s="8">
        <f t="shared" si="46"/>
        <v>0</v>
      </c>
    </row>
    <row r="244" spans="1:45" ht="12.75" customHeight="1" x14ac:dyDescent="0.2">
      <c r="A244" s="93"/>
      <c r="B244" s="94"/>
      <c r="C244" s="24"/>
      <c r="D244" s="2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4"/>
      <c r="AJ244" s="4"/>
      <c r="AK244" s="4"/>
      <c r="AL244" s="4"/>
      <c r="AM244" s="7"/>
      <c r="AN244" s="7"/>
      <c r="AO244" s="7"/>
      <c r="AP244" s="7"/>
      <c r="AQ244" s="7">
        <f t="shared" si="47"/>
        <v>0</v>
      </c>
      <c r="AR244" s="3">
        <f t="shared" si="55"/>
        <v>34</v>
      </c>
      <c r="AS244" s="8">
        <f t="shared" si="46"/>
        <v>0</v>
      </c>
    </row>
    <row r="245" spans="1:45" ht="12.75" customHeight="1" x14ac:dyDescent="0.2">
      <c r="A245" s="93"/>
      <c r="B245" s="94"/>
      <c r="C245" s="24"/>
      <c r="D245" s="2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4"/>
      <c r="AJ245" s="4"/>
      <c r="AK245" s="4"/>
      <c r="AL245" s="4"/>
      <c r="AM245" s="7"/>
      <c r="AN245" s="7"/>
      <c r="AO245" s="7"/>
      <c r="AP245" s="7"/>
      <c r="AQ245" s="7">
        <f t="shared" si="47"/>
        <v>0</v>
      </c>
      <c r="AR245" s="3">
        <f t="shared" si="55"/>
        <v>34</v>
      </c>
      <c r="AS245" s="8">
        <f t="shared" si="46"/>
        <v>0</v>
      </c>
    </row>
    <row r="246" spans="1:45" ht="12.75" customHeight="1" x14ac:dyDescent="0.2">
      <c r="A246" s="93"/>
      <c r="B246" s="94" t="s">
        <v>49</v>
      </c>
      <c r="C246" s="24"/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3"/>
      <c r="AI246" s="4"/>
      <c r="AJ246" s="4"/>
      <c r="AK246" s="4"/>
      <c r="AL246" s="4"/>
      <c r="AM246" s="7"/>
      <c r="AN246" s="7"/>
      <c r="AO246" s="7"/>
      <c r="AP246" s="7"/>
      <c r="AQ246" s="7">
        <f t="shared" si="47"/>
        <v>0</v>
      </c>
      <c r="AR246" s="3">
        <f t="shared" si="55"/>
        <v>34</v>
      </c>
      <c r="AS246" s="8">
        <f t="shared" si="46"/>
        <v>0</v>
      </c>
    </row>
    <row r="247" spans="1:45" ht="12.75" customHeight="1" x14ac:dyDescent="0.2">
      <c r="A247" s="93"/>
      <c r="B247" s="94"/>
      <c r="C247" s="24"/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4"/>
      <c r="AJ247" s="4"/>
      <c r="AK247" s="4"/>
      <c r="AL247" s="4"/>
      <c r="AM247" s="7"/>
      <c r="AN247" s="7"/>
      <c r="AO247" s="7"/>
      <c r="AP247" s="7"/>
      <c r="AQ247" s="7">
        <f t="shared" si="47"/>
        <v>0</v>
      </c>
      <c r="AR247" s="3">
        <f t="shared" si="55"/>
        <v>34</v>
      </c>
      <c r="AS247" s="8">
        <f t="shared" si="46"/>
        <v>0</v>
      </c>
    </row>
    <row r="248" spans="1:45" ht="12.75" customHeight="1" x14ac:dyDescent="0.2">
      <c r="A248" s="93"/>
      <c r="B248" s="94"/>
      <c r="C248" s="24"/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4"/>
      <c r="AJ248" s="4"/>
      <c r="AK248" s="4"/>
      <c r="AL248" s="4"/>
      <c r="AM248" s="7"/>
      <c r="AN248" s="7"/>
      <c r="AO248" s="7"/>
      <c r="AP248" s="7"/>
      <c r="AQ248" s="7">
        <f t="shared" si="47"/>
        <v>0</v>
      </c>
      <c r="AR248" s="3">
        <f t="shared" si="55"/>
        <v>34</v>
      </c>
      <c r="AS248" s="8">
        <f t="shared" si="46"/>
        <v>0</v>
      </c>
    </row>
    <row r="249" spans="1:45" ht="12.75" customHeight="1" x14ac:dyDescent="0.2">
      <c r="A249" s="93"/>
      <c r="B249" s="94" t="s">
        <v>68</v>
      </c>
      <c r="C249" s="24"/>
      <c r="D249" s="2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3"/>
      <c r="AI249" s="4"/>
      <c r="AJ249" s="4"/>
      <c r="AK249" s="4"/>
      <c r="AL249" s="4"/>
      <c r="AM249" s="7"/>
      <c r="AN249" s="7"/>
      <c r="AO249" s="7"/>
      <c r="AP249" s="7"/>
      <c r="AQ249" s="7">
        <f t="shared" si="47"/>
        <v>0</v>
      </c>
      <c r="AR249" s="3">
        <f>34*2</f>
        <v>68</v>
      </c>
      <c r="AS249" s="8">
        <f t="shared" si="46"/>
        <v>0</v>
      </c>
    </row>
    <row r="250" spans="1:45" ht="12.75" customHeight="1" x14ac:dyDescent="0.2">
      <c r="A250" s="93"/>
      <c r="B250" s="94"/>
      <c r="C250" s="24"/>
      <c r="D250" s="2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4"/>
      <c r="AJ250" s="4"/>
      <c r="AK250" s="4"/>
      <c r="AL250" s="4"/>
      <c r="AM250" s="7"/>
      <c r="AN250" s="7"/>
      <c r="AO250" s="7"/>
      <c r="AP250" s="7"/>
      <c r="AQ250" s="7">
        <f t="shared" si="47"/>
        <v>0</v>
      </c>
      <c r="AR250" s="3">
        <f t="shared" ref="AR250:AR254" si="56">34*2</f>
        <v>68</v>
      </c>
      <c r="AS250" s="8">
        <f t="shared" si="46"/>
        <v>0</v>
      </c>
    </row>
    <row r="251" spans="1:45" ht="12.75" customHeight="1" x14ac:dyDescent="0.2">
      <c r="A251" s="93"/>
      <c r="B251" s="94"/>
      <c r="C251" s="24"/>
      <c r="D251" s="2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4"/>
      <c r="AJ251" s="4"/>
      <c r="AK251" s="4"/>
      <c r="AL251" s="4"/>
      <c r="AM251" s="7"/>
      <c r="AN251" s="7"/>
      <c r="AO251" s="7"/>
      <c r="AP251" s="7"/>
      <c r="AQ251" s="7">
        <f t="shared" si="47"/>
        <v>0</v>
      </c>
      <c r="AR251" s="3">
        <f t="shared" si="56"/>
        <v>68</v>
      </c>
      <c r="AS251" s="8">
        <f t="shared" si="46"/>
        <v>0</v>
      </c>
    </row>
    <row r="252" spans="1:45" ht="12.75" customHeight="1" x14ac:dyDescent="0.2">
      <c r="A252" s="93"/>
      <c r="B252" s="94" t="s">
        <v>65</v>
      </c>
      <c r="C252" s="24"/>
      <c r="D252" s="2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4"/>
      <c r="AJ252" s="4"/>
      <c r="AK252" s="4"/>
      <c r="AL252" s="4"/>
      <c r="AM252" s="7"/>
      <c r="AN252" s="7"/>
      <c r="AO252" s="7"/>
      <c r="AP252" s="7"/>
      <c r="AQ252" s="7">
        <f t="shared" si="47"/>
        <v>0</v>
      </c>
      <c r="AR252" s="3">
        <f t="shared" si="56"/>
        <v>68</v>
      </c>
      <c r="AS252" s="8">
        <f t="shared" si="46"/>
        <v>0</v>
      </c>
    </row>
    <row r="253" spans="1:45" ht="12.75" customHeight="1" x14ac:dyDescent="0.2">
      <c r="A253" s="93"/>
      <c r="B253" s="94"/>
      <c r="C253" s="24"/>
      <c r="D253" s="2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4"/>
      <c r="AJ253" s="4"/>
      <c r="AK253" s="4"/>
      <c r="AL253" s="4"/>
      <c r="AM253" s="7"/>
      <c r="AN253" s="7"/>
      <c r="AO253" s="7"/>
      <c r="AP253" s="7"/>
      <c r="AQ253" s="7">
        <f t="shared" si="47"/>
        <v>0</v>
      </c>
      <c r="AR253" s="3">
        <f t="shared" si="56"/>
        <v>68</v>
      </c>
      <c r="AS253" s="8">
        <f t="shared" si="46"/>
        <v>0</v>
      </c>
    </row>
    <row r="254" spans="1:45" x14ac:dyDescent="0.2">
      <c r="A254" s="93"/>
      <c r="B254" s="94"/>
      <c r="C254" s="24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3"/>
      <c r="AJ254" s="7"/>
      <c r="AK254" s="4"/>
      <c r="AL254" s="4"/>
      <c r="AM254" s="7"/>
      <c r="AN254" s="7"/>
      <c r="AO254" s="7"/>
      <c r="AP254" s="7"/>
      <c r="AQ254" s="7">
        <f t="shared" si="47"/>
        <v>0</v>
      </c>
      <c r="AR254" s="3">
        <f t="shared" si="56"/>
        <v>68</v>
      </c>
      <c r="AS254" s="8">
        <f t="shared" si="46"/>
        <v>0</v>
      </c>
    </row>
    <row r="255" spans="1:45" ht="27" customHeight="1" x14ac:dyDescent="0.2">
      <c r="A255" s="55"/>
      <c r="B255" s="56"/>
      <c r="C255" s="56"/>
      <c r="D255" s="56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5"/>
      <c r="AN255" s="55"/>
      <c r="AO255" s="55"/>
      <c r="AP255" s="55"/>
      <c r="AQ255" s="55"/>
      <c r="AR255" s="55"/>
      <c r="AS255" s="55"/>
    </row>
    <row r="256" spans="1:45" s="2" customFormat="1" ht="81.75" customHeight="1" x14ac:dyDescent="0.2">
      <c r="A256" s="126" t="s">
        <v>31</v>
      </c>
      <c r="B256" s="126"/>
      <c r="C256" s="126"/>
      <c r="D256" s="126"/>
      <c r="E256" s="127" t="s">
        <v>35</v>
      </c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1" t="s">
        <v>18</v>
      </c>
      <c r="AR256" s="150" t="s">
        <v>20</v>
      </c>
      <c r="AS256" s="151" t="s">
        <v>19</v>
      </c>
    </row>
    <row r="257" spans="1:45" s="2" customFormat="1" ht="21.75" customHeight="1" x14ac:dyDescent="0.2">
      <c r="A257" s="94" t="s">
        <v>0</v>
      </c>
      <c r="B257" s="94"/>
      <c r="C257" s="94"/>
      <c r="D257" s="23" t="s">
        <v>16</v>
      </c>
      <c r="E257" s="94" t="s">
        <v>1</v>
      </c>
      <c r="F257" s="94"/>
      <c r="G257" s="94"/>
      <c r="H257" s="94"/>
      <c r="I257" s="94" t="s">
        <v>2</v>
      </c>
      <c r="J257" s="94"/>
      <c r="K257" s="94"/>
      <c r="L257" s="94"/>
      <c r="M257" s="94" t="s">
        <v>3</v>
      </c>
      <c r="N257" s="94"/>
      <c r="O257" s="94"/>
      <c r="P257" s="94"/>
      <c r="Q257" s="94" t="s">
        <v>4</v>
      </c>
      <c r="R257" s="94"/>
      <c r="S257" s="94"/>
      <c r="T257" s="94"/>
      <c r="U257" s="94" t="s">
        <v>5</v>
      </c>
      <c r="V257" s="94"/>
      <c r="W257" s="94"/>
      <c r="X257" s="94" t="s">
        <v>6</v>
      </c>
      <c r="Y257" s="94"/>
      <c r="Z257" s="94"/>
      <c r="AA257" s="94"/>
      <c r="AB257" s="94" t="s">
        <v>7</v>
      </c>
      <c r="AC257" s="94"/>
      <c r="AD257" s="94"/>
      <c r="AE257" s="94" t="s">
        <v>8</v>
      </c>
      <c r="AF257" s="94"/>
      <c r="AG257" s="94"/>
      <c r="AH257" s="94"/>
      <c r="AI257" s="94"/>
      <c r="AJ257" s="94" t="s">
        <v>9</v>
      </c>
      <c r="AK257" s="94"/>
      <c r="AL257" s="94"/>
      <c r="AM257" s="94" t="s">
        <v>10</v>
      </c>
      <c r="AN257" s="94"/>
      <c r="AO257" s="94"/>
      <c r="AP257" s="94"/>
      <c r="AQ257" s="121"/>
      <c r="AR257" s="150"/>
      <c r="AS257" s="151"/>
    </row>
    <row r="258" spans="1:45" s="6" customFormat="1" ht="11.25" customHeight="1" x14ac:dyDescent="0.2">
      <c r="A258" s="94"/>
      <c r="B258" s="94"/>
      <c r="C258" s="94"/>
      <c r="D258" s="23" t="s">
        <v>17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21"/>
      <c r="AR258" s="150"/>
      <c r="AS258" s="151"/>
    </row>
    <row r="259" spans="1:45" ht="12.75" customHeight="1" x14ac:dyDescent="0.2">
      <c r="A259" s="93" t="s">
        <v>21</v>
      </c>
      <c r="B259" s="95" t="s">
        <v>13</v>
      </c>
      <c r="C259" s="24"/>
      <c r="D259" s="25"/>
      <c r="E259" s="4"/>
      <c r="F259" s="4"/>
      <c r="G259" s="4"/>
      <c r="H259" s="78" t="s">
        <v>109</v>
      </c>
      <c r="I259" s="4"/>
      <c r="J259" s="4"/>
      <c r="K259" s="78" t="s">
        <v>107</v>
      </c>
      <c r="L259" s="4"/>
      <c r="M259" s="4"/>
      <c r="N259" s="4"/>
      <c r="O259" s="4"/>
      <c r="P259" s="4"/>
      <c r="Q259" s="4"/>
      <c r="R259" s="78" t="s">
        <v>107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78" t="s">
        <v>107</v>
      </c>
      <c r="AD259" s="4"/>
      <c r="AE259" s="4"/>
      <c r="AF259" s="4"/>
      <c r="AG259" s="4"/>
      <c r="AH259" s="87" t="s">
        <v>117</v>
      </c>
      <c r="AI259" s="4"/>
      <c r="AJ259" s="4"/>
      <c r="AK259" s="4"/>
      <c r="AL259" s="4"/>
      <c r="AM259" s="7"/>
      <c r="AN259" s="7"/>
      <c r="AO259" s="7"/>
      <c r="AP259" s="7"/>
      <c r="AQ259" s="7">
        <v>3</v>
      </c>
      <c r="AR259" s="3">
        <f>34*3</f>
        <v>102</v>
      </c>
      <c r="AS259" s="8">
        <f t="shared" ref="AS259:AS306" si="57">AQ259/AR259</f>
        <v>2.9411764705882353E-2</v>
      </c>
    </row>
    <row r="260" spans="1:45" x14ac:dyDescent="0.2">
      <c r="A260" s="93"/>
      <c r="B260" s="96"/>
      <c r="C260" s="24"/>
      <c r="D260" s="25"/>
      <c r="E260" s="4"/>
      <c r="F260" s="4"/>
      <c r="G260" s="4"/>
      <c r="H260" s="78"/>
      <c r="I260" s="4"/>
      <c r="J260" s="4"/>
      <c r="K260" s="78"/>
      <c r="L260" s="4"/>
      <c r="M260" s="4"/>
      <c r="N260" s="4"/>
      <c r="O260" s="4"/>
      <c r="P260" s="4"/>
      <c r="Q260" s="4"/>
      <c r="R260" s="78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78"/>
      <c r="AD260" s="4"/>
      <c r="AE260" s="4"/>
      <c r="AF260" s="4"/>
      <c r="AG260" s="4"/>
      <c r="AH260" s="84"/>
      <c r="AI260" s="4"/>
      <c r="AJ260" s="4"/>
      <c r="AK260" s="4"/>
      <c r="AL260" s="4"/>
      <c r="AM260" s="7"/>
      <c r="AN260" s="7"/>
      <c r="AO260" s="7"/>
      <c r="AP260" s="7"/>
      <c r="AQ260" s="7">
        <f t="shared" ref="AQ260:AQ306" si="58">SUM(E260:AP260)</f>
        <v>0</v>
      </c>
      <c r="AR260" s="3">
        <f t="shared" ref="AR260:AR261" si="59">34*3</f>
        <v>102</v>
      </c>
      <c r="AS260" s="8">
        <f t="shared" si="57"/>
        <v>0</v>
      </c>
    </row>
    <row r="261" spans="1:45" ht="12.75" customHeight="1" x14ac:dyDescent="0.2">
      <c r="A261" s="93"/>
      <c r="B261" s="97"/>
      <c r="C261" s="24"/>
      <c r="D261" s="25"/>
      <c r="E261" s="4"/>
      <c r="F261" s="4"/>
      <c r="G261" s="4"/>
      <c r="H261" s="78"/>
      <c r="I261" s="4"/>
      <c r="J261" s="4"/>
      <c r="K261" s="78"/>
      <c r="L261" s="4"/>
      <c r="M261" s="4"/>
      <c r="N261" s="4"/>
      <c r="O261" s="4"/>
      <c r="P261" s="4"/>
      <c r="Q261" s="4"/>
      <c r="R261" s="78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78"/>
      <c r="AD261" s="4"/>
      <c r="AE261" s="4"/>
      <c r="AF261" s="4"/>
      <c r="AG261" s="4"/>
      <c r="AH261" s="84"/>
      <c r="AI261" s="4"/>
      <c r="AJ261" s="4"/>
      <c r="AK261" s="4"/>
      <c r="AL261" s="4"/>
      <c r="AM261" s="7"/>
      <c r="AN261" s="7"/>
      <c r="AO261" s="7"/>
      <c r="AP261" s="7"/>
      <c r="AQ261" s="7">
        <f t="shared" si="58"/>
        <v>0</v>
      </c>
      <c r="AR261" s="3">
        <f t="shared" si="59"/>
        <v>102</v>
      </c>
      <c r="AS261" s="8">
        <f t="shared" si="57"/>
        <v>0</v>
      </c>
    </row>
    <row r="262" spans="1:45" ht="12.75" customHeight="1" x14ac:dyDescent="0.2">
      <c r="A262" s="93"/>
      <c r="B262" s="95" t="s">
        <v>22</v>
      </c>
      <c r="C262" s="24"/>
      <c r="D262" s="25"/>
      <c r="E262" s="4"/>
      <c r="F262" s="4"/>
      <c r="G262" s="4"/>
      <c r="H262" s="78" t="s">
        <v>109</v>
      </c>
      <c r="I262" s="4"/>
      <c r="J262" s="4"/>
      <c r="K262" s="78" t="s">
        <v>107</v>
      </c>
      <c r="L262" s="4"/>
      <c r="M262" s="4"/>
      <c r="N262" s="4"/>
      <c r="O262" s="4"/>
      <c r="P262" s="4"/>
      <c r="Q262" s="4"/>
      <c r="R262" s="78" t="s">
        <v>107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78" t="s">
        <v>107</v>
      </c>
      <c r="AD262" s="4"/>
      <c r="AE262" s="4"/>
      <c r="AF262" s="4"/>
      <c r="AG262" s="4"/>
      <c r="AH262" s="4"/>
      <c r="AI262" s="87" t="s">
        <v>117</v>
      </c>
      <c r="AJ262" s="4"/>
      <c r="AK262" s="78" t="s">
        <v>107</v>
      </c>
      <c r="AL262" s="4"/>
      <c r="AM262" s="7"/>
      <c r="AN262" s="7"/>
      <c r="AO262" s="7"/>
      <c r="AP262" s="7"/>
      <c r="AQ262" s="7">
        <v>3</v>
      </c>
      <c r="AR262" s="3">
        <f>34*2</f>
        <v>68</v>
      </c>
      <c r="AS262" s="8">
        <f t="shared" si="57"/>
        <v>4.4117647058823532E-2</v>
      </c>
    </row>
    <row r="263" spans="1:45" ht="12.75" customHeight="1" x14ac:dyDescent="0.2">
      <c r="A263" s="93"/>
      <c r="B263" s="96"/>
      <c r="C263" s="24"/>
      <c r="D263" s="22"/>
      <c r="E263" s="4"/>
      <c r="F263" s="4"/>
      <c r="G263" s="4"/>
      <c r="H263" s="78"/>
      <c r="I263" s="4"/>
      <c r="J263" s="4"/>
      <c r="K263" s="79"/>
      <c r="L263" s="4"/>
      <c r="M263" s="4"/>
      <c r="N263" s="4"/>
      <c r="O263" s="4"/>
      <c r="P263" s="4"/>
      <c r="Q263" s="4"/>
      <c r="R263" s="79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79"/>
      <c r="AD263" s="4"/>
      <c r="AE263" s="4"/>
      <c r="AF263" s="4"/>
      <c r="AG263" s="4"/>
      <c r="AH263" s="4"/>
      <c r="AI263" s="84"/>
      <c r="AJ263" s="4"/>
      <c r="AK263" s="79"/>
      <c r="AL263" s="4"/>
      <c r="AM263" s="7"/>
      <c r="AN263" s="7"/>
      <c r="AO263" s="7"/>
      <c r="AP263" s="7"/>
      <c r="AQ263" s="7">
        <f t="shared" si="58"/>
        <v>0</v>
      </c>
      <c r="AR263" s="3">
        <f t="shared" ref="AR263:AR264" si="60">34*2</f>
        <v>68</v>
      </c>
      <c r="AS263" s="8">
        <f t="shared" si="57"/>
        <v>0</v>
      </c>
    </row>
    <row r="264" spans="1:45" x14ac:dyDescent="0.2">
      <c r="A264" s="93"/>
      <c r="B264" s="97"/>
      <c r="C264" s="24"/>
      <c r="D264" s="25"/>
      <c r="E264" s="4"/>
      <c r="F264" s="4"/>
      <c r="G264" s="4"/>
      <c r="H264" s="80"/>
      <c r="I264" s="4"/>
      <c r="J264" s="4"/>
      <c r="K264" s="80"/>
      <c r="L264" s="4"/>
      <c r="M264" s="4"/>
      <c r="N264" s="4"/>
      <c r="O264" s="4"/>
      <c r="P264" s="4"/>
      <c r="Q264" s="4"/>
      <c r="R264" s="80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80"/>
      <c r="AD264" s="4"/>
      <c r="AE264" s="4"/>
      <c r="AF264" s="4"/>
      <c r="AG264" s="4"/>
      <c r="AH264" s="4"/>
      <c r="AI264" s="84"/>
      <c r="AJ264" s="4"/>
      <c r="AK264" s="80"/>
      <c r="AL264" s="4"/>
      <c r="AM264" s="7"/>
      <c r="AN264" s="7"/>
      <c r="AO264" s="7"/>
      <c r="AP264" s="7"/>
      <c r="AQ264" s="7">
        <f t="shared" si="58"/>
        <v>0</v>
      </c>
      <c r="AR264" s="3">
        <f t="shared" si="60"/>
        <v>68</v>
      </c>
      <c r="AS264" s="8">
        <f t="shared" si="57"/>
        <v>0</v>
      </c>
    </row>
    <row r="265" spans="1:45" ht="13.5" customHeight="1" x14ac:dyDescent="0.2">
      <c r="A265" s="93"/>
      <c r="B265" s="95" t="s">
        <v>12</v>
      </c>
      <c r="C265" s="24"/>
      <c r="D265" s="22"/>
      <c r="E265" s="4"/>
      <c r="F265" s="4"/>
      <c r="G265" s="4"/>
      <c r="H265" s="79" t="s">
        <v>109</v>
      </c>
      <c r="I265" s="4"/>
      <c r="J265" s="4"/>
      <c r="K265" s="80" t="s">
        <v>107</v>
      </c>
      <c r="L265" s="4"/>
      <c r="M265" s="4"/>
      <c r="N265" s="4"/>
      <c r="O265" s="4"/>
      <c r="P265" s="4"/>
      <c r="Q265" s="4"/>
      <c r="R265" s="80" t="s">
        <v>107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80" t="s">
        <v>107</v>
      </c>
      <c r="AD265" s="4"/>
      <c r="AE265" s="4"/>
      <c r="AF265" s="4"/>
      <c r="AG265" s="4"/>
      <c r="AH265" s="4"/>
      <c r="AI265" s="87" t="s">
        <v>117</v>
      </c>
      <c r="AJ265" s="4"/>
      <c r="AK265" s="80" t="s">
        <v>107</v>
      </c>
      <c r="AL265" s="4"/>
      <c r="AM265" s="7"/>
      <c r="AN265" s="7"/>
      <c r="AO265" s="7"/>
      <c r="AP265" s="7"/>
      <c r="AQ265" s="7">
        <v>3</v>
      </c>
      <c r="AR265" s="3">
        <f t="shared" ref="AR265:AR270" si="61">34*3</f>
        <v>102</v>
      </c>
      <c r="AS265" s="8">
        <f t="shared" si="57"/>
        <v>2.9411764705882353E-2</v>
      </c>
    </row>
    <row r="266" spans="1:45" x14ac:dyDescent="0.2">
      <c r="A266" s="93"/>
      <c r="B266" s="96"/>
      <c r="C266" s="24"/>
      <c r="D266" s="25"/>
      <c r="E266" s="4"/>
      <c r="F266" s="4"/>
      <c r="G266" s="4"/>
      <c r="H266" s="81"/>
      <c r="J266" s="4"/>
      <c r="K266" s="79"/>
      <c r="L266" s="4"/>
      <c r="M266" s="4"/>
      <c r="N266" s="4"/>
      <c r="O266" s="4"/>
      <c r="P266" s="4"/>
      <c r="Q266" s="4"/>
      <c r="R266" s="79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79"/>
      <c r="AD266" s="4"/>
      <c r="AE266" s="4"/>
      <c r="AF266" s="4"/>
      <c r="AG266" s="4"/>
      <c r="AH266" s="4"/>
      <c r="AI266" s="84"/>
      <c r="AJ266" s="4"/>
      <c r="AK266" s="79"/>
      <c r="AL266" s="4"/>
      <c r="AM266" s="7"/>
      <c r="AN266" s="7"/>
      <c r="AO266" s="7"/>
      <c r="AP266" s="7"/>
      <c r="AQ266" s="7">
        <f t="shared" si="58"/>
        <v>0</v>
      </c>
      <c r="AR266" s="3">
        <f t="shared" si="61"/>
        <v>102</v>
      </c>
      <c r="AS266" s="8">
        <f t="shared" si="57"/>
        <v>0</v>
      </c>
    </row>
    <row r="267" spans="1:45" ht="12.75" customHeight="1" x14ac:dyDescent="0.2">
      <c r="A267" s="93"/>
      <c r="B267" s="97"/>
      <c r="C267" s="24"/>
      <c r="D267" s="25"/>
      <c r="E267" s="4"/>
      <c r="F267" s="4"/>
      <c r="G267" s="4"/>
      <c r="H267" s="79"/>
      <c r="I267" s="4"/>
      <c r="J267" s="4"/>
      <c r="K267" s="79"/>
      <c r="L267" s="4"/>
      <c r="M267" s="4"/>
      <c r="N267" s="4"/>
      <c r="O267" s="4"/>
      <c r="P267" s="4"/>
      <c r="Q267" s="4"/>
      <c r="R267" s="79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79"/>
      <c r="AD267" s="4"/>
      <c r="AE267" s="4"/>
      <c r="AF267" s="4"/>
      <c r="AG267" s="4"/>
      <c r="AH267" s="4"/>
      <c r="AI267" s="84"/>
      <c r="AJ267" s="4"/>
      <c r="AK267" s="79"/>
      <c r="AL267" s="4"/>
      <c r="AM267" s="7"/>
      <c r="AN267" s="7"/>
      <c r="AO267" s="7"/>
      <c r="AP267" s="7"/>
      <c r="AQ267" s="7">
        <f t="shared" si="58"/>
        <v>0</v>
      </c>
      <c r="AR267" s="3">
        <f t="shared" si="61"/>
        <v>102</v>
      </c>
      <c r="AS267" s="8">
        <f t="shared" si="57"/>
        <v>0</v>
      </c>
    </row>
    <row r="268" spans="1:45" ht="12.75" customHeight="1" x14ac:dyDescent="0.2">
      <c r="A268" s="93"/>
      <c r="B268" s="95" t="s">
        <v>78</v>
      </c>
      <c r="C268" s="24"/>
      <c r="D268" s="67"/>
      <c r="E268" s="4"/>
      <c r="F268" s="4"/>
      <c r="G268" s="4"/>
      <c r="H268" s="79" t="s">
        <v>109</v>
      </c>
      <c r="I268" s="3"/>
      <c r="J268" s="4"/>
      <c r="K268" s="78" t="s">
        <v>107</v>
      </c>
      <c r="L268" s="4"/>
      <c r="M268" s="4"/>
      <c r="N268" s="4"/>
      <c r="O268" s="4"/>
      <c r="P268" s="4"/>
      <c r="Q268" s="4"/>
      <c r="R268" s="78" t="s">
        <v>107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78" t="s">
        <v>107</v>
      </c>
      <c r="AD268" s="4"/>
      <c r="AE268" s="4"/>
      <c r="AF268" s="4"/>
      <c r="AG268" s="4"/>
      <c r="AH268" s="87" t="s">
        <v>117</v>
      </c>
      <c r="AI268" s="4"/>
      <c r="AJ268" s="4"/>
      <c r="AK268" s="4"/>
      <c r="AL268" s="4"/>
      <c r="AM268" s="7"/>
      <c r="AN268" s="7"/>
      <c r="AO268" s="7"/>
      <c r="AP268" s="7"/>
      <c r="AQ268" s="7">
        <v>3</v>
      </c>
      <c r="AR268" s="3">
        <f t="shared" si="61"/>
        <v>102</v>
      </c>
      <c r="AS268" s="8">
        <f t="shared" si="57"/>
        <v>2.9411764705882353E-2</v>
      </c>
    </row>
    <row r="269" spans="1:45" ht="12.75" customHeight="1" x14ac:dyDescent="0.2">
      <c r="A269" s="93"/>
      <c r="B269" s="96"/>
      <c r="C269" s="24"/>
      <c r="D269" s="25"/>
      <c r="E269" s="4"/>
      <c r="F269" s="4"/>
      <c r="G269" s="4"/>
      <c r="H269" s="79"/>
      <c r="I269" s="4"/>
      <c r="J269" s="4"/>
      <c r="K269" s="78"/>
      <c r="L269" s="4"/>
      <c r="M269" s="4"/>
      <c r="N269" s="4"/>
      <c r="O269" s="4"/>
      <c r="P269" s="4"/>
      <c r="Q269" s="4"/>
      <c r="R269" s="78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78"/>
      <c r="AD269" s="4"/>
      <c r="AE269" s="4"/>
      <c r="AF269" s="4"/>
      <c r="AG269" s="4"/>
      <c r="AH269" s="84"/>
      <c r="AI269" s="7"/>
      <c r="AJ269" s="7"/>
      <c r="AK269" s="4"/>
      <c r="AL269" s="4"/>
      <c r="AM269" s="7"/>
      <c r="AN269" s="7"/>
      <c r="AO269" s="7"/>
      <c r="AP269" s="7"/>
      <c r="AQ269" s="7">
        <f t="shared" si="58"/>
        <v>0</v>
      </c>
      <c r="AR269" s="3">
        <f t="shared" si="61"/>
        <v>102</v>
      </c>
      <c r="AS269" s="8">
        <f t="shared" si="57"/>
        <v>0</v>
      </c>
    </row>
    <row r="270" spans="1:45" x14ac:dyDescent="0.2">
      <c r="A270" s="93"/>
      <c r="B270" s="97"/>
      <c r="C270" s="24"/>
      <c r="D270" s="25"/>
      <c r="E270" s="4"/>
      <c r="F270" s="4"/>
      <c r="G270" s="4"/>
      <c r="H270" s="79"/>
      <c r="I270" s="4"/>
      <c r="J270" s="4"/>
      <c r="K270" s="78"/>
      <c r="L270" s="4"/>
      <c r="M270" s="4"/>
      <c r="N270" s="4"/>
      <c r="O270" s="4"/>
      <c r="P270" s="4"/>
      <c r="Q270" s="4"/>
      <c r="R270" s="78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78"/>
      <c r="AD270" s="4"/>
      <c r="AE270" s="4"/>
      <c r="AF270" s="4"/>
      <c r="AG270" s="4"/>
      <c r="AH270" s="84"/>
      <c r="AI270" s="7"/>
      <c r="AJ270" s="7"/>
      <c r="AK270" s="4"/>
      <c r="AL270" s="4"/>
      <c r="AM270" s="7"/>
      <c r="AN270" s="7"/>
      <c r="AO270" s="7"/>
      <c r="AP270" s="7"/>
      <c r="AQ270" s="7">
        <f t="shared" si="58"/>
        <v>0</v>
      </c>
      <c r="AR270" s="3">
        <f t="shared" si="61"/>
        <v>102</v>
      </c>
      <c r="AS270" s="8">
        <f t="shared" si="57"/>
        <v>0</v>
      </c>
    </row>
    <row r="271" spans="1:45" ht="12.75" customHeight="1" x14ac:dyDescent="0.2">
      <c r="A271" s="93"/>
      <c r="B271" s="95" t="s">
        <v>79</v>
      </c>
      <c r="C271" s="24"/>
      <c r="D271" s="25"/>
      <c r="E271" s="4"/>
      <c r="F271" s="4"/>
      <c r="G271" s="4"/>
      <c r="H271" s="79" t="s">
        <v>109</v>
      </c>
      <c r="I271" s="4"/>
      <c r="J271" s="4"/>
      <c r="K271" s="78" t="s">
        <v>107</v>
      </c>
      <c r="L271" s="4"/>
      <c r="M271" s="4"/>
      <c r="N271" s="4"/>
      <c r="O271" s="4"/>
      <c r="P271" s="4"/>
      <c r="Q271" s="4"/>
      <c r="R271" s="78" t="s">
        <v>107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78" t="s">
        <v>107</v>
      </c>
      <c r="AD271" s="4"/>
      <c r="AE271" s="4"/>
      <c r="AF271" s="4"/>
      <c r="AG271" s="4"/>
      <c r="AH271" s="4"/>
      <c r="AI271" s="7"/>
      <c r="AJ271" s="7"/>
      <c r="AK271" s="4"/>
      <c r="AL271" s="4"/>
      <c r="AM271" s="7"/>
      <c r="AN271" s="7"/>
      <c r="AO271" s="7"/>
      <c r="AP271" s="7"/>
      <c r="AQ271" s="7">
        <v>3</v>
      </c>
      <c r="AR271" s="3">
        <f t="shared" ref="AR271:AR273" si="62">34*2</f>
        <v>68</v>
      </c>
      <c r="AS271" s="8">
        <f t="shared" si="57"/>
        <v>4.4117647058823532E-2</v>
      </c>
    </row>
    <row r="272" spans="1:45" ht="12.75" customHeight="1" x14ac:dyDescent="0.2">
      <c r="A272" s="93"/>
      <c r="B272" s="96"/>
      <c r="C272" s="24"/>
      <c r="D272" s="25"/>
      <c r="E272" s="4"/>
      <c r="F272" s="4"/>
      <c r="G272" s="4"/>
      <c r="H272" s="79"/>
      <c r="I272" s="4"/>
      <c r="J272" s="4"/>
      <c r="K272" s="79"/>
      <c r="L272" s="4"/>
      <c r="M272" s="4"/>
      <c r="N272" s="4"/>
      <c r="O272" s="4"/>
      <c r="P272" s="4"/>
      <c r="Q272" s="4"/>
      <c r="R272" s="79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79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58"/>
        <v>0</v>
      </c>
      <c r="AR272" s="3">
        <f t="shared" si="62"/>
        <v>68</v>
      </c>
      <c r="AS272" s="8">
        <f t="shared" si="57"/>
        <v>0</v>
      </c>
    </row>
    <row r="273" spans="1:45" ht="12.75" customHeight="1" x14ac:dyDescent="0.2">
      <c r="A273" s="93"/>
      <c r="B273" s="97"/>
      <c r="C273" s="24"/>
      <c r="D273" s="22"/>
      <c r="E273" s="4"/>
      <c r="F273" s="4"/>
      <c r="G273" s="4"/>
      <c r="H273" s="79"/>
      <c r="I273" s="4"/>
      <c r="J273" s="4"/>
      <c r="K273" s="80"/>
      <c r="L273" s="4"/>
      <c r="M273" s="4"/>
      <c r="N273" s="4"/>
      <c r="O273" s="4"/>
      <c r="P273" s="4"/>
      <c r="Q273" s="4"/>
      <c r="R273" s="80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80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58"/>
        <v>0</v>
      </c>
      <c r="AR273" s="3">
        <f t="shared" si="62"/>
        <v>68</v>
      </c>
      <c r="AS273" s="8">
        <f t="shared" si="57"/>
        <v>0</v>
      </c>
    </row>
    <row r="274" spans="1:45" x14ac:dyDescent="0.2">
      <c r="A274" s="93"/>
      <c r="B274" s="95" t="s">
        <v>80</v>
      </c>
      <c r="C274" s="24"/>
      <c r="D274" s="25"/>
      <c r="E274" s="4"/>
      <c r="F274" s="4"/>
      <c r="G274" s="4"/>
      <c r="H274" s="78" t="s">
        <v>109</v>
      </c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v>1</v>
      </c>
      <c r="AR274" s="3">
        <f>34*1</f>
        <v>34</v>
      </c>
      <c r="AS274" s="8">
        <f t="shared" si="57"/>
        <v>2.9411764705882353E-2</v>
      </c>
    </row>
    <row r="275" spans="1:45" x14ac:dyDescent="0.2">
      <c r="A275" s="93"/>
      <c r="B275" s="96"/>
      <c r="C275" s="24"/>
      <c r="D275" s="22"/>
      <c r="E275" s="4"/>
      <c r="F275" s="4"/>
      <c r="G275" s="4"/>
      <c r="H275" s="7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58"/>
        <v>0</v>
      </c>
      <c r="AR275" s="3">
        <f t="shared" ref="AR275:AR279" si="63">34*1</f>
        <v>34</v>
      </c>
      <c r="AS275" s="8">
        <f t="shared" si="57"/>
        <v>0</v>
      </c>
    </row>
    <row r="276" spans="1:45" x14ac:dyDescent="0.2">
      <c r="A276" s="93"/>
      <c r="B276" s="97"/>
      <c r="C276" s="24"/>
      <c r="D276" s="22"/>
      <c r="E276" s="4"/>
      <c r="F276" s="4"/>
      <c r="G276" s="4"/>
      <c r="H276" s="7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58"/>
        <v>0</v>
      </c>
      <c r="AR276" s="3">
        <f t="shared" si="63"/>
        <v>34</v>
      </c>
      <c r="AS276" s="8">
        <f t="shared" si="57"/>
        <v>0</v>
      </c>
    </row>
    <row r="277" spans="1:45" ht="12.75" customHeight="1" x14ac:dyDescent="0.2">
      <c r="A277" s="93"/>
      <c r="B277" s="95" t="s">
        <v>30</v>
      </c>
      <c r="C277" s="24"/>
      <c r="D277" s="25"/>
      <c r="E277" s="4"/>
      <c r="F277" s="4"/>
      <c r="G277" s="4"/>
      <c r="H277" s="78" t="s">
        <v>109</v>
      </c>
      <c r="I277" s="4"/>
      <c r="J277" s="4"/>
      <c r="K277" s="4"/>
      <c r="L277" s="78" t="s">
        <v>107</v>
      </c>
      <c r="M277" s="4"/>
      <c r="N277" s="4"/>
      <c r="O277" s="4"/>
      <c r="P277" s="4"/>
      <c r="Q277" s="4"/>
      <c r="R277" s="4"/>
      <c r="S277" s="78" t="s">
        <v>107</v>
      </c>
      <c r="T277" s="3"/>
      <c r="U277" s="4"/>
      <c r="V277" s="4"/>
      <c r="W277" s="4"/>
      <c r="X277" s="4"/>
      <c r="Y277" s="4"/>
      <c r="Z277" s="4"/>
      <c r="AA277" s="4"/>
      <c r="AB277" s="4"/>
      <c r="AC277" s="4"/>
      <c r="AD277" s="78" t="s">
        <v>107</v>
      </c>
      <c r="AE277" s="4"/>
      <c r="AF277" s="4"/>
      <c r="AG277" s="4"/>
      <c r="AH277" s="4"/>
      <c r="AI277" s="7"/>
      <c r="AJ277" s="78" t="s">
        <v>107</v>
      </c>
      <c r="AK277" s="4"/>
      <c r="AL277" s="4"/>
      <c r="AM277" s="7"/>
      <c r="AN277" s="7"/>
      <c r="AO277" s="7"/>
      <c r="AP277" s="7"/>
      <c r="AQ277" s="7">
        <v>3</v>
      </c>
      <c r="AR277" s="3">
        <f t="shared" si="63"/>
        <v>34</v>
      </c>
      <c r="AS277" s="8">
        <f t="shared" si="57"/>
        <v>8.8235294117647065E-2</v>
      </c>
    </row>
    <row r="278" spans="1:45" ht="12.75" customHeight="1" x14ac:dyDescent="0.2">
      <c r="A278" s="93"/>
      <c r="B278" s="96"/>
      <c r="C278" s="24"/>
      <c r="D278" s="25"/>
      <c r="E278" s="4"/>
      <c r="F278" s="4"/>
      <c r="G278" s="4"/>
      <c r="H278" s="78"/>
      <c r="I278" s="4"/>
      <c r="J278" s="4"/>
      <c r="K278" s="4"/>
      <c r="L278" s="78"/>
      <c r="M278" s="4"/>
      <c r="N278" s="4"/>
      <c r="O278" s="4"/>
      <c r="P278" s="4"/>
      <c r="Q278" s="4"/>
      <c r="R278" s="4"/>
      <c r="S278" s="78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78"/>
      <c r="AE278" s="4"/>
      <c r="AF278" s="4"/>
      <c r="AG278" s="4"/>
      <c r="AH278" s="4"/>
      <c r="AI278" s="7"/>
      <c r="AJ278" s="78"/>
      <c r="AK278" s="4"/>
      <c r="AL278" s="4"/>
      <c r="AM278" s="7"/>
      <c r="AN278" s="7"/>
      <c r="AO278" s="7"/>
      <c r="AP278" s="7"/>
      <c r="AQ278" s="7">
        <f t="shared" si="58"/>
        <v>0</v>
      </c>
      <c r="AR278" s="3">
        <f t="shared" si="63"/>
        <v>34</v>
      </c>
      <c r="AS278" s="8">
        <f t="shared" si="57"/>
        <v>0</v>
      </c>
    </row>
    <row r="279" spans="1:45" ht="12.75" customHeight="1" x14ac:dyDescent="0.2">
      <c r="A279" s="93"/>
      <c r="B279" s="96"/>
      <c r="C279" s="24"/>
      <c r="D279" s="22"/>
      <c r="E279" s="4"/>
      <c r="F279" s="4"/>
      <c r="G279" s="4"/>
      <c r="H279" s="80"/>
      <c r="I279" s="4"/>
      <c r="J279" s="4"/>
      <c r="K279" s="4"/>
      <c r="L279" s="78"/>
      <c r="M279" s="4"/>
      <c r="N279" s="4"/>
      <c r="O279" s="4"/>
      <c r="P279" s="4"/>
      <c r="Q279" s="4"/>
      <c r="R279" s="4"/>
      <c r="S279" s="78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78"/>
      <c r="AE279" s="4"/>
      <c r="AF279" s="4"/>
      <c r="AG279" s="4"/>
      <c r="AH279" s="4"/>
      <c r="AI279" s="7"/>
      <c r="AJ279" s="78"/>
      <c r="AK279" s="4"/>
      <c r="AL279" s="4"/>
      <c r="AM279" s="7"/>
      <c r="AN279" s="7"/>
      <c r="AO279" s="7"/>
      <c r="AP279" s="7"/>
      <c r="AQ279" s="7">
        <f t="shared" si="58"/>
        <v>0</v>
      </c>
      <c r="AR279" s="3">
        <f t="shared" si="63"/>
        <v>34</v>
      </c>
      <c r="AS279" s="8">
        <f t="shared" si="57"/>
        <v>0</v>
      </c>
    </row>
    <row r="280" spans="1:45" ht="12.75" customHeight="1" x14ac:dyDescent="0.2">
      <c r="A280" s="93"/>
      <c r="B280" s="95" t="s">
        <v>23</v>
      </c>
      <c r="C280" s="24"/>
      <c r="D280" s="22"/>
      <c r="E280" s="4"/>
      <c r="F280" s="4"/>
      <c r="G280" s="4"/>
      <c r="H280" s="79" t="s">
        <v>109</v>
      </c>
      <c r="I280" s="4"/>
      <c r="J280" s="4"/>
      <c r="K280" s="4"/>
      <c r="L280" s="78" t="s">
        <v>107</v>
      </c>
      <c r="M280" s="4"/>
      <c r="N280" s="4"/>
      <c r="O280" s="4"/>
      <c r="P280" s="4"/>
      <c r="Q280" s="4"/>
      <c r="R280" s="4"/>
      <c r="S280" s="78" t="s">
        <v>107</v>
      </c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78" t="s">
        <v>107</v>
      </c>
      <c r="AE280" s="4"/>
      <c r="AF280" s="4"/>
      <c r="AG280" s="4"/>
      <c r="AH280" s="4"/>
      <c r="AI280" s="87" t="s">
        <v>117</v>
      </c>
      <c r="AJ280" s="7"/>
      <c r="AK280" s="78" t="s">
        <v>107</v>
      </c>
      <c r="AL280" s="4"/>
      <c r="AM280" s="7"/>
      <c r="AN280" s="7"/>
      <c r="AO280" s="7"/>
      <c r="AP280" s="7"/>
      <c r="AQ280" s="7">
        <v>3</v>
      </c>
      <c r="AR280" s="3">
        <f t="shared" ref="AR280:AR282" si="64">34*3</f>
        <v>102</v>
      </c>
      <c r="AS280" s="8">
        <f t="shared" si="57"/>
        <v>2.9411764705882353E-2</v>
      </c>
    </row>
    <row r="281" spans="1:45" ht="12.75" customHeight="1" x14ac:dyDescent="0.2">
      <c r="A281" s="93"/>
      <c r="B281" s="96"/>
      <c r="C281" s="24"/>
      <c r="D281" s="22"/>
      <c r="E281" s="4"/>
      <c r="F281" s="4"/>
      <c r="G281" s="4"/>
      <c r="H281" s="79"/>
      <c r="I281" s="4"/>
      <c r="J281" s="4"/>
      <c r="K281" s="4"/>
      <c r="L281" s="79"/>
      <c r="M281" s="4"/>
      <c r="N281" s="4"/>
      <c r="O281" s="4"/>
      <c r="P281" s="4"/>
      <c r="Q281" s="4"/>
      <c r="R281" s="4"/>
      <c r="S281" s="79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79"/>
      <c r="AE281" s="4"/>
      <c r="AF281" s="4"/>
      <c r="AG281" s="4"/>
      <c r="AH281" s="4"/>
      <c r="AI281" s="86"/>
      <c r="AJ281" s="7"/>
      <c r="AK281" s="79"/>
      <c r="AL281" s="4"/>
      <c r="AM281" s="7"/>
      <c r="AN281" s="7"/>
      <c r="AO281" s="7"/>
      <c r="AP281" s="7"/>
      <c r="AQ281" s="7">
        <f t="shared" si="58"/>
        <v>0</v>
      </c>
      <c r="AR281" s="3">
        <f t="shared" si="64"/>
        <v>102</v>
      </c>
      <c r="AS281" s="8">
        <f t="shared" si="57"/>
        <v>0</v>
      </c>
    </row>
    <row r="282" spans="1:45" ht="12.75" customHeight="1" x14ac:dyDescent="0.2">
      <c r="A282" s="93"/>
      <c r="B282" s="97"/>
      <c r="C282" s="24"/>
      <c r="D282" s="22"/>
      <c r="E282" s="4"/>
      <c r="F282" s="4"/>
      <c r="G282" s="4"/>
      <c r="H282" s="79"/>
      <c r="I282" s="4"/>
      <c r="J282" s="4"/>
      <c r="K282" s="4"/>
      <c r="L282" s="80"/>
      <c r="M282" s="4"/>
      <c r="N282" s="4"/>
      <c r="O282" s="4"/>
      <c r="P282" s="4"/>
      <c r="Q282" s="4"/>
      <c r="R282" s="4"/>
      <c r="S282" s="80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80"/>
      <c r="AE282" s="4"/>
      <c r="AF282" s="4"/>
      <c r="AG282" s="4"/>
      <c r="AH282" s="4"/>
      <c r="AI282" s="86"/>
      <c r="AJ282" s="7"/>
      <c r="AK282" s="80"/>
      <c r="AL282" s="4"/>
      <c r="AM282" s="7"/>
      <c r="AN282" s="7"/>
      <c r="AO282" s="7"/>
      <c r="AP282" s="7"/>
      <c r="AQ282" s="7">
        <f t="shared" si="58"/>
        <v>0</v>
      </c>
      <c r="AR282" s="3">
        <f t="shared" si="64"/>
        <v>102</v>
      </c>
      <c r="AS282" s="8">
        <f t="shared" si="57"/>
        <v>0</v>
      </c>
    </row>
    <row r="283" spans="1:45" ht="12.75" customHeight="1" x14ac:dyDescent="0.2">
      <c r="A283" s="93"/>
      <c r="B283" s="95" t="s">
        <v>25</v>
      </c>
      <c r="C283" s="24"/>
      <c r="D283" s="22"/>
      <c r="E283" s="4"/>
      <c r="F283" s="4"/>
      <c r="G283" s="4"/>
      <c r="H283" s="78" t="s">
        <v>109</v>
      </c>
      <c r="I283" s="4"/>
      <c r="J283" s="4"/>
      <c r="K283" s="4"/>
      <c r="L283" s="80" t="s">
        <v>107</v>
      </c>
      <c r="M283" s="4"/>
      <c r="N283" s="4"/>
      <c r="O283" s="4"/>
      <c r="P283" s="4"/>
      <c r="Q283" s="4"/>
      <c r="R283" s="4"/>
      <c r="S283" s="80" t="s">
        <v>107</v>
      </c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80" t="s">
        <v>107</v>
      </c>
      <c r="AE283" s="4"/>
      <c r="AF283" s="4"/>
      <c r="AG283" s="4"/>
      <c r="AH283" s="4"/>
      <c r="AI283" s="7"/>
      <c r="AJ283" s="87" t="s">
        <v>117</v>
      </c>
      <c r="AK283" s="88"/>
      <c r="AL283" s="80" t="s">
        <v>107</v>
      </c>
      <c r="AM283" s="7"/>
      <c r="AN283" s="7"/>
      <c r="AO283" s="7"/>
      <c r="AP283" s="7"/>
      <c r="AQ283" s="7">
        <v>3</v>
      </c>
      <c r="AR283" s="3">
        <f t="shared" ref="AR283:AR294" si="65">34*2</f>
        <v>68</v>
      </c>
      <c r="AS283" s="8">
        <f t="shared" si="57"/>
        <v>4.4117647058823532E-2</v>
      </c>
    </row>
    <row r="284" spans="1:45" ht="12.75" customHeight="1" x14ac:dyDescent="0.2">
      <c r="A284" s="93"/>
      <c r="B284" s="96"/>
      <c r="C284" s="24"/>
      <c r="D284" s="22"/>
      <c r="E284" s="4"/>
      <c r="F284" s="4"/>
      <c r="G284" s="4"/>
      <c r="H284" s="78"/>
      <c r="I284" s="4"/>
      <c r="J284" s="4"/>
      <c r="K284" s="4"/>
      <c r="L284" s="79"/>
      <c r="M284" s="4"/>
      <c r="N284" s="4"/>
      <c r="O284" s="4"/>
      <c r="P284" s="4"/>
      <c r="Q284" s="4"/>
      <c r="R284" s="4"/>
      <c r="S284" s="79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79"/>
      <c r="AE284" s="4"/>
      <c r="AF284" s="4"/>
      <c r="AG284" s="4"/>
      <c r="AH284" s="4"/>
      <c r="AI284" s="7"/>
      <c r="AJ284" s="84"/>
      <c r="AK284" s="4"/>
      <c r="AL284" s="79"/>
      <c r="AM284" s="7"/>
      <c r="AN284" s="7"/>
      <c r="AO284" s="7"/>
      <c r="AP284" s="7"/>
      <c r="AQ284" s="7">
        <f t="shared" si="58"/>
        <v>0</v>
      </c>
      <c r="AR284" s="3">
        <f t="shared" si="65"/>
        <v>68</v>
      </c>
      <c r="AS284" s="8">
        <f t="shared" si="57"/>
        <v>0</v>
      </c>
    </row>
    <row r="285" spans="1:45" ht="12.75" customHeight="1" x14ac:dyDescent="0.2">
      <c r="A285" s="93"/>
      <c r="B285" s="97"/>
      <c r="C285" s="24"/>
      <c r="D285" s="22"/>
      <c r="E285" s="4"/>
      <c r="F285" s="4"/>
      <c r="G285" s="4"/>
      <c r="H285" s="78"/>
      <c r="I285" s="4"/>
      <c r="J285" s="4"/>
      <c r="K285" s="4"/>
      <c r="L285" s="79"/>
      <c r="M285" s="4"/>
      <c r="N285" s="4"/>
      <c r="O285" s="4"/>
      <c r="P285" s="4"/>
      <c r="Q285" s="4"/>
      <c r="R285" s="4"/>
      <c r="S285" s="79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79"/>
      <c r="AE285" s="4"/>
      <c r="AF285" s="4"/>
      <c r="AG285" s="4"/>
      <c r="AH285" s="4"/>
      <c r="AI285" s="7"/>
      <c r="AJ285" s="84"/>
      <c r="AK285" s="4"/>
      <c r="AL285" s="79"/>
      <c r="AM285" s="7"/>
      <c r="AN285" s="7"/>
      <c r="AO285" s="7"/>
      <c r="AP285" s="7"/>
      <c r="AQ285" s="7">
        <f t="shared" si="58"/>
        <v>0</v>
      </c>
      <c r="AR285" s="3">
        <f t="shared" si="65"/>
        <v>68</v>
      </c>
      <c r="AS285" s="8">
        <f t="shared" si="57"/>
        <v>0</v>
      </c>
    </row>
    <row r="286" spans="1:45" ht="12.75" customHeight="1" x14ac:dyDescent="0.2">
      <c r="A286" s="93"/>
      <c r="B286" s="95" t="s">
        <v>29</v>
      </c>
      <c r="C286" s="24"/>
      <c r="D286" s="22"/>
      <c r="E286" s="4"/>
      <c r="F286" s="4"/>
      <c r="G286" s="4"/>
      <c r="H286" s="78" t="s">
        <v>109</v>
      </c>
      <c r="I286" s="4"/>
      <c r="J286" s="4"/>
      <c r="K286" s="4"/>
      <c r="L286" s="78" t="s">
        <v>107</v>
      </c>
      <c r="M286" s="4"/>
      <c r="N286" s="4"/>
      <c r="O286" s="4"/>
      <c r="P286" s="4"/>
      <c r="Q286" s="4"/>
      <c r="R286" s="4"/>
      <c r="S286" s="78" t="s">
        <v>107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78" t="s">
        <v>107</v>
      </c>
      <c r="AE286" s="4"/>
      <c r="AF286" s="4"/>
      <c r="AG286" s="4"/>
      <c r="AH286" s="4"/>
      <c r="AI286" s="7"/>
      <c r="AJ286" s="87" t="s">
        <v>117</v>
      </c>
      <c r="AK286" s="88"/>
      <c r="AL286" s="78" t="s">
        <v>107</v>
      </c>
      <c r="AM286" s="7"/>
      <c r="AN286" s="7"/>
      <c r="AO286" s="7"/>
      <c r="AP286" s="7"/>
      <c r="AQ286" s="7">
        <v>3</v>
      </c>
      <c r="AR286" s="3">
        <f t="shared" si="65"/>
        <v>68</v>
      </c>
      <c r="AS286" s="8">
        <f t="shared" si="57"/>
        <v>4.4117647058823532E-2</v>
      </c>
    </row>
    <row r="287" spans="1:45" ht="12.75" customHeight="1" x14ac:dyDescent="0.2">
      <c r="A287" s="93"/>
      <c r="B287" s="96"/>
      <c r="C287" s="24"/>
      <c r="D287" s="22"/>
      <c r="E287" s="4"/>
      <c r="F287" s="4"/>
      <c r="G287" s="4"/>
      <c r="H287" s="78"/>
      <c r="I287" s="4"/>
      <c r="J287" s="4"/>
      <c r="K287" s="4"/>
      <c r="L287" s="78"/>
      <c r="M287" s="4"/>
      <c r="N287" s="4"/>
      <c r="O287" s="4"/>
      <c r="P287" s="4"/>
      <c r="Q287" s="4"/>
      <c r="R287" s="4"/>
      <c r="S287" s="78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78"/>
      <c r="AE287" s="4"/>
      <c r="AF287" s="4"/>
      <c r="AG287" s="4"/>
      <c r="AH287" s="4"/>
      <c r="AI287" s="7"/>
      <c r="AJ287" s="84"/>
      <c r="AK287" s="4"/>
      <c r="AL287" s="78"/>
      <c r="AM287" s="7"/>
      <c r="AN287" s="7"/>
      <c r="AO287" s="7"/>
      <c r="AP287" s="7"/>
      <c r="AQ287" s="7">
        <f t="shared" si="58"/>
        <v>0</v>
      </c>
      <c r="AR287" s="3">
        <f t="shared" si="65"/>
        <v>68</v>
      </c>
      <c r="AS287" s="8">
        <f t="shared" si="57"/>
        <v>0</v>
      </c>
    </row>
    <row r="288" spans="1:45" ht="12.75" customHeight="1" x14ac:dyDescent="0.2">
      <c r="A288" s="93"/>
      <c r="B288" s="97"/>
      <c r="C288" s="24"/>
      <c r="D288" s="22"/>
      <c r="E288" s="4"/>
      <c r="F288" s="4"/>
      <c r="G288" s="4"/>
      <c r="H288" s="80"/>
      <c r="I288" s="4"/>
      <c r="J288" s="4"/>
      <c r="K288" s="4"/>
      <c r="L288" s="78"/>
      <c r="M288" s="4"/>
      <c r="N288" s="4"/>
      <c r="O288" s="4"/>
      <c r="P288" s="4"/>
      <c r="Q288" s="4"/>
      <c r="R288" s="4"/>
      <c r="S288" s="78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78"/>
      <c r="AE288" s="4"/>
      <c r="AF288" s="4"/>
      <c r="AG288" s="4"/>
      <c r="AH288" s="4"/>
      <c r="AI288" s="7"/>
      <c r="AJ288" s="84"/>
      <c r="AK288" s="4"/>
      <c r="AL288" s="78"/>
      <c r="AM288" s="7"/>
      <c r="AN288" s="7"/>
      <c r="AO288" s="7"/>
      <c r="AP288" s="7"/>
      <c r="AQ288" s="7">
        <f t="shared" si="58"/>
        <v>0</v>
      </c>
      <c r="AR288" s="3">
        <f t="shared" si="65"/>
        <v>68</v>
      </c>
      <c r="AS288" s="8">
        <f t="shared" si="57"/>
        <v>0</v>
      </c>
    </row>
    <row r="289" spans="1:45" ht="12.75" customHeight="1" x14ac:dyDescent="0.2">
      <c r="A289" s="93"/>
      <c r="B289" s="94" t="s">
        <v>32</v>
      </c>
      <c r="C289" s="24"/>
      <c r="D289" s="22"/>
      <c r="E289" s="4"/>
      <c r="F289" s="4"/>
      <c r="G289" s="4"/>
      <c r="H289" s="79" t="s">
        <v>109</v>
      </c>
      <c r="I289" s="4"/>
      <c r="J289" s="4"/>
      <c r="K289" s="4"/>
      <c r="L289" s="78" t="s">
        <v>107</v>
      </c>
      <c r="M289" s="4"/>
      <c r="N289" s="4"/>
      <c r="O289" s="4"/>
      <c r="P289" s="4"/>
      <c r="Q289" s="4"/>
      <c r="R289" s="4"/>
      <c r="S289" s="78" t="s">
        <v>107</v>
      </c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78" t="s">
        <v>107</v>
      </c>
      <c r="AE289" s="4"/>
      <c r="AF289" s="4"/>
      <c r="AG289" s="4"/>
      <c r="AH289" s="4"/>
      <c r="AI289" s="7"/>
      <c r="AJ289" s="87" t="s">
        <v>117</v>
      </c>
      <c r="AK289" s="88"/>
      <c r="AL289" s="78" t="s">
        <v>107</v>
      </c>
      <c r="AM289" s="7"/>
      <c r="AN289" s="7"/>
      <c r="AO289" s="7"/>
      <c r="AP289" s="7"/>
      <c r="AQ289" s="7">
        <v>3</v>
      </c>
      <c r="AR289" s="3">
        <f t="shared" si="65"/>
        <v>68</v>
      </c>
      <c r="AS289" s="8">
        <f t="shared" si="57"/>
        <v>4.4117647058823532E-2</v>
      </c>
    </row>
    <row r="290" spans="1:45" ht="12.75" customHeight="1" x14ac:dyDescent="0.2">
      <c r="A290" s="93"/>
      <c r="B290" s="94"/>
      <c r="C290" s="24"/>
      <c r="D290" s="22"/>
      <c r="E290" s="4"/>
      <c r="F290" s="4"/>
      <c r="G290" s="4"/>
      <c r="H290" s="79"/>
      <c r="I290" s="4"/>
      <c r="J290" s="4"/>
      <c r="K290" s="4"/>
      <c r="L290" s="79"/>
      <c r="M290" s="4"/>
      <c r="N290" s="4"/>
      <c r="O290" s="4"/>
      <c r="P290" s="4"/>
      <c r="Q290" s="4"/>
      <c r="R290" s="4"/>
      <c r="S290" s="79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79"/>
      <c r="AE290" s="4"/>
      <c r="AF290" s="4"/>
      <c r="AG290" s="4"/>
      <c r="AH290" s="4"/>
      <c r="AI290" s="7"/>
      <c r="AJ290" s="84"/>
      <c r="AK290" s="4"/>
      <c r="AL290" s="79"/>
      <c r="AM290" s="7"/>
      <c r="AN290" s="7"/>
      <c r="AO290" s="7"/>
      <c r="AP290" s="7"/>
      <c r="AQ290" s="7">
        <f t="shared" si="58"/>
        <v>0</v>
      </c>
      <c r="AR290" s="3">
        <f t="shared" si="65"/>
        <v>68</v>
      </c>
      <c r="AS290" s="8">
        <f t="shared" si="57"/>
        <v>0</v>
      </c>
    </row>
    <row r="291" spans="1:45" ht="12.75" customHeight="1" x14ac:dyDescent="0.2">
      <c r="A291" s="93"/>
      <c r="B291" s="94"/>
      <c r="C291" s="24"/>
      <c r="D291" s="22"/>
      <c r="E291" s="4"/>
      <c r="F291" s="4"/>
      <c r="G291" s="4"/>
      <c r="H291" s="79"/>
      <c r="I291" s="4"/>
      <c r="J291" s="4"/>
      <c r="K291" s="4"/>
      <c r="L291" s="80"/>
      <c r="M291" s="4"/>
      <c r="N291" s="4"/>
      <c r="O291" s="4"/>
      <c r="P291" s="4"/>
      <c r="Q291" s="4"/>
      <c r="R291" s="4"/>
      <c r="S291" s="80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80"/>
      <c r="AE291" s="4"/>
      <c r="AF291" s="4"/>
      <c r="AG291" s="4"/>
      <c r="AH291" s="4"/>
      <c r="AI291" s="7"/>
      <c r="AJ291" s="84"/>
      <c r="AK291" s="4"/>
      <c r="AL291" s="80"/>
      <c r="AM291" s="7"/>
      <c r="AN291" s="7"/>
      <c r="AO291" s="7"/>
      <c r="AP291" s="7"/>
      <c r="AQ291" s="7">
        <f t="shared" si="58"/>
        <v>0</v>
      </c>
      <c r="AR291" s="3">
        <f t="shared" si="65"/>
        <v>68</v>
      </c>
      <c r="AS291" s="8">
        <f t="shared" si="57"/>
        <v>0</v>
      </c>
    </row>
    <row r="292" spans="1:45" ht="12.75" customHeight="1" x14ac:dyDescent="0.2">
      <c r="A292" s="93"/>
      <c r="B292" s="94" t="s">
        <v>24</v>
      </c>
      <c r="C292" s="24"/>
      <c r="D292" s="22"/>
      <c r="E292" s="4"/>
      <c r="F292" s="4"/>
      <c r="G292" s="4"/>
      <c r="H292" s="79" t="s">
        <v>109</v>
      </c>
      <c r="I292" s="4"/>
      <c r="J292" s="4"/>
      <c r="K292" s="4"/>
      <c r="L292" s="78" t="s">
        <v>107</v>
      </c>
      <c r="M292" s="4"/>
      <c r="N292" s="4"/>
      <c r="O292" s="4"/>
      <c r="P292" s="4"/>
      <c r="Q292" s="4"/>
      <c r="R292" s="4"/>
      <c r="S292" s="78" t="s">
        <v>107</v>
      </c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78" t="s">
        <v>107</v>
      </c>
      <c r="AE292" s="4"/>
      <c r="AF292" s="4"/>
      <c r="AG292" s="4"/>
      <c r="AH292" s="4"/>
      <c r="AI292" s="7"/>
      <c r="AJ292" s="87" t="s">
        <v>117</v>
      </c>
      <c r="AK292" s="88"/>
      <c r="AL292" s="78" t="s">
        <v>107</v>
      </c>
      <c r="AM292" s="7"/>
      <c r="AN292" s="7"/>
      <c r="AO292" s="7"/>
      <c r="AP292" s="7"/>
      <c r="AQ292" s="7">
        <v>3</v>
      </c>
      <c r="AR292" s="3">
        <f t="shared" si="65"/>
        <v>68</v>
      </c>
      <c r="AS292" s="8">
        <f t="shared" si="57"/>
        <v>4.4117647058823532E-2</v>
      </c>
    </row>
    <row r="293" spans="1:45" ht="12.75" customHeight="1" x14ac:dyDescent="0.2">
      <c r="A293" s="93"/>
      <c r="B293" s="94"/>
      <c r="C293" s="24"/>
      <c r="D293" s="22"/>
      <c r="E293" s="4"/>
      <c r="F293" s="4"/>
      <c r="G293" s="4"/>
      <c r="H293" s="79"/>
      <c r="I293" s="4"/>
      <c r="J293" s="4"/>
      <c r="K293" s="4"/>
      <c r="L293" s="78"/>
      <c r="M293" s="4"/>
      <c r="N293" s="4"/>
      <c r="O293" s="4"/>
      <c r="P293" s="4"/>
      <c r="Q293" s="4"/>
      <c r="R293" s="4"/>
      <c r="S293" s="78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78"/>
      <c r="AE293" s="4"/>
      <c r="AF293" s="4"/>
      <c r="AG293" s="4"/>
      <c r="AH293" s="4"/>
      <c r="AI293" s="7"/>
      <c r="AJ293" s="84"/>
      <c r="AK293" s="4"/>
      <c r="AL293" s="78"/>
      <c r="AM293" s="7"/>
      <c r="AN293" s="7"/>
      <c r="AO293" s="7"/>
      <c r="AP293" s="7"/>
      <c r="AQ293" s="7">
        <f t="shared" si="58"/>
        <v>0</v>
      </c>
      <c r="AR293" s="3">
        <f t="shared" si="65"/>
        <v>68</v>
      </c>
      <c r="AS293" s="8">
        <f t="shared" si="57"/>
        <v>0</v>
      </c>
    </row>
    <row r="294" spans="1:45" ht="12.75" customHeight="1" x14ac:dyDescent="0.2">
      <c r="A294" s="93"/>
      <c r="B294" s="94"/>
      <c r="C294" s="24"/>
      <c r="D294" s="22"/>
      <c r="E294" s="4"/>
      <c r="F294" s="4"/>
      <c r="G294" s="4"/>
      <c r="H294" s="79"/>
      <c r="I294" s="4"/>
      <c r="J294" s="4"/>
      <c r="K294" s="4"/>
      <c r="L294" s="78"/>
      <c r="M294" s="4"/>
      <c r="N294" s="4"/>
      <c r="O294" s="4"/>
      <c r="P294" s="4"/>
      <c r="Q294" s="4"/>
      <c r="R294" s="4"/>
      <c r="S294" s="78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78"/>
      <c r="AE294" s="4"/>
      <c r="AF294" s="4"/>
      <c r="AG294" s="4"/>
      <c r="AH294" s="4"/>
      <c r="AI294" s="7"/>
      <c r="AJ294" s="84"/>
      <c r="AK294" s="4"/>
      <c r="AL294" s="78"/>
      <c r="AM294" s="7"/>
      <c r="AN294" s="7"/>
      <c r="AO294" s="7"/>
      <c r="AP294" s="7"/>
      <c r="AQ294" s="7">
        <f t="shared" si="58"/>
        <v>0</v>
      </c>
      <c r="AR294" s="3">
        <f t="shared" si="65"/>
        <v>68</v>
      </c>
      <c r="AS294" s="8">
        <f t="shared" si="57"/>
        <v>0</v>
      </c>
    </row>
    <row r="295" spans="1:45" ht="12.75" customHeight="1" x14ac:dyDescent="0.2">
      <c r="A295" s="93"/>
      <c r="B295" s="94" t="s">
        <v>49</v>
      </c>
      <c r="C295" s="24"/>
      <c r="D295" s="22"/>
      <c r="E295" s="4"/>
      <c r="F295" s="4"/>
      <c r="G295" s="4"/>
      <c r="H295" s="4"/>
      <c r="I295" s="4"/>
      <c r="J295" s="4"/>
      <c r="K295" s="4"/>
      <c r="L295" s="3"/>
      <c r="M295" s="4"/>
      <c r="N295" s="4"/>
      <c r="O295" s="4"/>
      <c r="P295" s="4"/>
      <c r="Q295" s="4"/>
      <c r="R295" s="4"/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7"/>
      <c r="AJ295" s="7"/>
      <c r="AK295" s="4"/>
      <c r="AL295" s="4"/>
      <c r="AM295" s="7"/>
      <c r="AN295" s="7"/>
      <c r="AO295" s="7"/>
      <c r="AP295" s="7"/>
      <c r="AQ295" s="7">
        <f t="shared" si="58"/>
        <v>0</v>
      </c>
      <c r="AR295" s="3">
        <f t="shared" ref="AR295:AR303" si="66">34*1</f>
        <v>34</v>
      </c>
      <c r="AS295" s="8">
        <f t="shared" si="57"/>
        <v>0</v>
      </c>
    </row>
    <row r="296" spans="1:45" ht="12.75" customHeight="1" x14ac:dyDescent="0.2">
      <c r="A296" s="93"/>
      <c r="B296" s="94"/>
      <c r="C296" s="24"/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7"/>
      <c r="AJ296" s="7"/>
      <c r="AK296" s="4"/>
      <c r="AL296" s="4"/>
      <c r="AM296" s="7"/>
      <c r="AN296" s="7"/>
      <c r="AO296" s="7"/>
      <c r="AP296" s="7"/>
      <c r="AQ296" s="7">
        <f t="shared" si="58"/>
        <v>0</v>
      </c>
      <c r="AR296" s="3">
        <f t="shared" si="66"/>
        <v>34</v>
      </c>
      <c r="AS296" s="8">
        <f t="shared" si="57"/>
        <v>0</v>
      </c>
    </row>
    <row r="297" spans="1:45" ht="12.75" customHeight="1" x14ac:dyDescent="0.2">
      <c r="A297" s="93"/>
      <c r="B297" s="94"/>
      <c r="C297" s="24"/>
      <c r="D297" s="22"/>
      <c r="E297" s="4"/>
      <c r="F297" s="4"/>
      <c r="G297" s="4"/>
      <c r="H297" s="4"/>
      <c r="I297" s="4"/>
      <c r="J297" s="4"/>
      <c r="K297" s="4"/>
      <c r="L297" s="26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7"/>
      <c r="AJ297" s="7"/>
      <c r="AK297" s="4"/>
      <c r="AL297" s="4"/>
      <c r="AM297" s="7"/>
      <c r="AN297" s="7"/>
      <c r="AO297" s="7"/>
      <c r="AP297" s="7"/>
      <c r="AQ297" s="7">
        <f t="shared" si="58"/>
        <v>0</v>
      </c>
      <c r="AR297" s="3">
        <f t="shared" si="66"/>
        <v>34</v>
      </c>
      <c r="AS297" s="8">
        <f t="shared" si="57"/>
        <v>0</v>
      </c>
    </row>
    <row r="298" spans="1:45" ht="12.75" customHeight="1" x14ac:dyDescent="0.2">
      <c r="A298" s="93"/>
      <c r="B298" s="94" t="s">
        <v>68</v>
      </c>
      <c r="C298" s="24"/>
      <c r="D298" s="22"/>
      <c r="E298" s="4"/>
      <c r="F298" s="4"/>
      <c r="G298" s="4"/>
      <c r="H298" s="4"/>
      <c r="I298" s="4"/>
      <c r="J298" s="4"/>
      <c r="K298" s="4"/>
      <c r="L298" s="26"/>
      <c r="M298" s="4"/>
      <c r="N298" s="4"/>
      <c r="O298" s="4"/>
      <c r="P298" s="4"/>
      <c r="Q298" s="4"/>
      <c r="R298" s="4"/>
      <c r="S298" s="3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7"/>
      <c r="AJ298" s="7"/>
      <c r="AK298" s="4"/>
      <c r="AL298" s="4"/>
      <c r="AM298" s="7"/>
      <c r="AN298" s="7"/>
      <c r="AO298" s="7"/>
      <c r="AP298" s="7"/>
      <c r="AQ298" s="7">
        <f t="shared" si="58"/>
        <v>0</v>
      </c>
      <c r="AR298" s="3">
        <f t="shared" si="66"/>
        <v>34</v>
      </c>
      <c r="AS298" s="8">
        <f t="shared" si="57"/>
        <v>0</v>
      </c>
    </row>
    <row r="299" spans="1:45" ht="12.75" customHeight="1" x14ac:dyDescent="0.2">
      <c r="A299" s="93"/>
      <c r="B299" s="94"/>
      <c r="C299" s="24"/>
      <c r="D299" s="2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3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7"/>
      <c r="AJ299" s="7"/>
      <c r="AK299" s="4"/>
      <c r="AL299" s="4"/>
      <c r="AM299" s="7"/>
      <c r="AN299" s="7"/>
      <c r="AO299" s="7"/>
      <c r="AP299" s="7"/>
      <c r="AQ299" s="7">
        <f t="shared" si="58"/>
        <v>0</v>
      </c>
      <c r="AR299" s="3">
        <f t="shared" si="66"/>
        <v>34</v>
      </c>
      <c r="AS299" s="8">
        <f t="shared" si="57"/>
        <v>0</v>
      </c>
    </row>
    <row r="300" spans="1:45" ht="12.75" customHeight="1" x14ac:dyDescent="0.2">
      <c r="A300" s="93"/>
      <c r="B300" s="94"/>
      <c r="C300" s="24"/>
      <c r="D300" s="2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3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7"/>
      <c r="AJ300" s="7"/>
      <c r="AK300" s="4"/>
      <c r="AL300" s="4"/>
      <c r="AM300" s="7"/>
      <c r="AN300" s="7"/>
      <c r="AO300" s="7"/>
      <c r="AP300" s="7"/>
      <c r="AQ300" s="7">
        <f t="shared" si="58"/>
        <v>0</v>
      </c>
      <c r="AR300" s="3">
        <f t="shared" si="66"/>
        <v>34</v>
      </c>
      <c r="AS300" s="8">
        <f t="shared" si="57"/>
        <v>0</v>
      </c>
    </row>
    <row r="301" spans="1:45" ht="12.75" customHeight="1" x14ac:dyDescent="0.2">
      <c r="A301" s="93"/>
      <c r="B301" s="94" t="s">
        <v>81</v>
      </c>
      <c r="C301" s="24"/>
      <c r="D301" s="22"/>
      <c r="E301" s="4"/>
      <c r="F301" s="4"/>
      <c r="G301" s="4"/>
      <c r="H301" s="4"/>
      <c r="I301" s="4"/>
      <c r="J301" s="4"/>
      <c r="K301" s="4"/>
      <c r="L301" s="3"/>
      <c r="M301" s="4"/>
      <c r="N301" s="4"/>
      <c r="O301" s="4"/>
      <c r="P301" s="4"/>
      <c r="Q301" s="4"/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7"/>
      <c r="AJ301" s="7"/>
      <c r="AK301" s="4"/>
      <c r="AL301" s="4"/>
      <c r="AM301" s="7"/>
      <c r="AN301" s="7"/>
      <c r="AO301" s="7"/>
      <c r="AP301" s="7"/>
      <c r="AQ301" s="7">
        <f t="shared" si="58"/>
        <v>0</v>
      </c>
      <c r="AR301" s="3">
        <f t="shared" si="66"/>
        <v>34</v>
      </c>
      <c r="AS301" s="8">
        <f t="shared" si="57"/>
        <v>0</v>
      </c>
    </row>
    <row r="302" spans="1:45" ht="12.75" customHeight="1" x14ac:dyDescent="0.2">
      <c r="A302" s="93"/>
      <c r="B302" s="94"/>
      <c r="C302" s="24"/>
      <c r="D302" s="22"/>
      <c r="E302" s="4"/>
      <c r="F302" s="4"/>
      <c r="G302" s="4"/>
      <c r="H302" s="4"/>
      <c r="I302" s="4"/>
      <c r="J302" s="4"/>
      <c r="K302" s="4"/>
      <c r="L302" s="3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7"/>
      <c r="AJ302" s="7"/>
      <c r="AK302" s="4"/>
      <c r="AL302" s="4"/>
      <c r="AM302" s="7"/>
      <c r="AN302" s="7"/>
      <c r="AO302" s="7"/>
      <c r="AP302" s="7"/>
      <c r="AQ302" s="7">
        <f t="shared" si="58"/>
        <v>0</v>
      </c>
      <c r="AR302" s="3">
        <f t="shared" si="66"/>
        <v>34</v>
      </c>
      <c r="AS302" s="8">
        <f t="shared" si="57"/>
        <v>0</v>
      </c>
    </row>
    <row r="303" spans="1:45" ht="12.75" customHeight="1" x14ac:dyDescent="0.2">
      <c r="A303" s="93"/>
      <c r="B303" s="94"/>
      <c r="C303" s="24"/>
      <c r="D303" s="22"/>
      <c r="E303" s="4"/>
      <c r="F303" s="4"/>
      <c r="G303" s="4"/>
      <c r="H303" s="4"/>
      <c r="I303" s="4"/>
      <c r="J303" s="4"/>
      <c r="K303" s="4"/>
      <c r="L303" s="3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7"/>
      <c r="AJ303" s="7"/>
      <c r="AK303" s="4"/>
      <c r="AL303" s="4"/>
      <c r="AM303" s="7"/>
      <c r="AN303" s="7"/>
      <c r="AO303" s="7"/>
      <c r="AP303" s="7"/>
      <c r="AQ303" s="7">
        <f t="shared" si="58"/>
        <v>0</v>
      </c>
      <c r="AR303" s="3">
        <f t="shared" si="66"/>
        <v>34</v>
      </c>
      <c r="AS303" s="8">
        <f t="shared" si="57"/>
        <v>0</v>
      </c>
    </row>
    <row r="304" spans="1:45" ht="12.75" customHeight="1" x14ac:dyDescent="0.2">
      <c r="A304" s="93"/>
      <c r="B304" s="94" t="s">
        <v>65</v>
      </c>
      <c r="C304" s="24"/>
      <c r="D304" s="22"/>
      <c r="E304" s="4"/>
      <c r="F304" s="4"/>
      <c r="G304" s="4"/>
      <c r="H304" s="4"/>
      <c r="I304" s="4"/>
      <c r="J304" s="4"/>
      <c r="K304" s="4"/>
      <c r="L304" s="3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7"/>
      <c r="AJ304" s="7"/>
      <c r="AK304" s="4"/>
      <c r="AL304" s="4"/>
      <c r="AM304" s="7"/>
      <c r="AN304" s="7"/>
      <c r="AO304" s="7"/>
      <c r="AP304" s="7"/>
      <c r="AQ304" s="7">
        <f t="shared" si="58"/>
        <v>0</v>
      </c>
      <c r="AR304" s="3">
        <f t="shared" ref="AR304:AR306" si="67">34*2</f>
        <v>68</v>
      </c>
      <c r="AS304" s="8">
        <f t="shared" si="57"/>
        <v>0</v>
      </c>
    </row>
    <row r="305" spans="1:45" ht="12.75" customHeight="1" x14ac:dyDescent="0.2">
      <c r="A305" s="93"/>
      <c r="B305" s="94"/>
      <c r="C305" s="24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3"/>
      <c r="AH305" s="4"/>
      <c r="AI305" s="4"/>
      <c r="AJ305" s="7"/>
      <c r="AK305" s="4"/>
      <c r="AL305" s="4"/>
      <c r="AM305" s="7"/>
      <c r="AN305" s="7"/>
      <c r="AO305" s="7"/>
      <c r="AP305" s="7"/>
      <c r="AQ305" s="7">
        <f t="shared" si="58"/>
        <v>0</v>
      </c>
      <c r="AR305" s="3">
        <f t="shared" si="67"/>
        <v>68</v>
      </c>
      <c r="AS305" s="8">
        <f t="shared" si="57"/>
        <v>0</v>
      </c>
    </row>
    <row r="306" spans="1:45" ht="12.75" customHeight="1" x14ac:dyDescent="0.2">
      <c r="A306" s="93"/>
      <c r="B306" s="94"/>
      <c r="C306" s="24"/>
      <c r="D306" s="25"/>
      <c r="E306" s="4"/>
      <c r="F306" s="4"/>
      <c r="G306" s="4"/>
      <c r="H306" s="4"/>
      <c r="I306" s="4"/>
      <c r="J306" s="4"/>
      <c r="K306" s="4"/>
      <c r="L306" s="2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3"/>
      <c r="AK306" s="4"/>
      <c r="AL306" s="4"/>
      <c r="AM306" s="7"/>
      <c r="AN306" s="7"/>
      <c r="AO306" s="7"/>
      <c r="AP306" s="7"/>
      <c r="AQ306" s="7">
        <f t="shared" si="58"/>
        <v>0</v>
      </c>
      <c r="AR306" s="3">
        <f t="shared" si="67"/>
        <v>68</v>
      </c>
      <c r="AS306" s="8">
        <f t="shared" si="57"/>
        <v>0</v>
      </c>
    </row>
    <row r="307" spans="1:45" ht="27" customHeight="1" x14ac:dyDescent="0.2">
      <c r="A307" s="55"/>
      <c r="B307" s="56"/>
      <c r="C307" s="56"/>
      <c r="D307" s="56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5"/>
      <c r="AN307" s="55"/>
      <c r="AO307" s="55"/>
      <c r="AP307" s="55"/>
      <c r="AQ307" s="55"/>
      <c r="AR307" s="55"/>
      <c r="AS307" s="55"/>
    </row>
    <row r="308" spans="1:45" s="2" customFormat="1" ht="81.75" customHeight="1" x14ac:dyDescent="0.2">
      <c r="A308" s="126" t="s">
        <v>33</v>
      </c>
      <c r="B308" s="126"/>
      <c r="C308" s="126"/>
      <c r="D308" s="126"/>
      <c r="E308" s="127" t="s">
        <v>35</v>
      </c>
      <c r="F308" s="127"/>
      <c r="G308" s="127"/>
      <c r="H308" s="127"/>
      <c r="I308" s="127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1" t="s">
        <v>18</v>
      </c>
      <c r="AR308" s="150" t="s">
        <v>20</v>
      </c>
      <c r="AS308" s="151" t="s">
        <v>19</v>
      </c>
    </row>
    <row r="309" spans="1:45" s="2" customFormat="1" ht="21.75" customHeight="1" x14ac:dyDescent="0.2">
      <c r="A309" s="94" t="s">
        <v>0</v>
      </c>
      <c r="B309" s="94"/>
      <c r="C309" s="94"/>
      <c r="D309" s="23" t="s">
        <v>16</v>
      </c>
      <c r="E309" s="94" t="s">
        <v>1</v>
      </c>
      <c r="F309" s="94"/>
      <c r="G309" s="94"/>
      <c r="H309" s="94"/>
      <c r="I309" s="94" t="s">
        <v>2</v>
      </c>
      <c r="J309" s="94"/>
      <c r="K309" s="94"/>
      <c r="L309" s="94"/>
      <c r="M309" s="94" t="s">
        <v>3</v>
      </c>
      <c r="N309" s="94"/>
      <c r="O309" s="94"/>
      <c r="P309" s="94"/>
      <c r="Q309" s="94" t="s">
        <v>4</v>
      </c>
      <c r="R309" s="94"/>
      <c r="S309" s="94"/>
      <c r="T309" s="94"/>
      <c r="U309" s="94" t="s">
        <v>5</v>
      </c>
      <c r="V309" s="94"/>
      <c r="W309" s="94"/>
      <c r="X309" s="94" t="s">
        <v>6</v>
      </c>
      <c r="Y309" s="94"/>
      <c r="Z309" s="94"/>
      <c r="AA309" s="94"/>
      <c r="AB309" s="94" t="s">
        <v>7</v>
      </c>
      <c r="AC309" s="94"/>
      <c r="AD309" s="94"/>
      <c r="AE309" s="94" t="s">
        <v>8</v>
      </c>
      <c r="AF309" s="94"/>
      <c r="AG309" s="94"/>
      <c r="AH309" s="94"/>
      <c r="AI309" s="94"/>
      <c r="AJ309" s="94" t="s">
        <v>9</v>
      </c>
      <c r="AK309" s="94"/>
      <c r="AL309" s="94"/>
      <c r="AM309" s="94" t="s">
        <v>10</v>
      </c>
      <c r="AN309" s="94"/>
      <c r="AO309" s="94"/>
      <c r="AP309" s="94"/>
      <c r="AQ309" s="121"/>
      <c r="AR309" s="150"/>
      <c r="AS309" s="151"/>
    </row>
    <row r="310" spans="1:45" s="6" customFormat="1" ht="11.25" customHeight="1" x14ac:dyDescent="0.2">
      <c r="A310" s="94"/>
      <c r="B310" s="94"/>
      <c r="C310" s="94"/>
      <c r="D310" s="23" t="s">
        <v>17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21"/>
      <c r="AR310" s="150"/>
      <c r="AS310" s="151"/>
    </row>
    <row r="311" spans="1:45" ht="12.75" customHeight="1" x14ac:dyDescent="0.2">
      <c r="A311" s="93" t="s">
        <v>21</v>
      </c>
      <c r="B311" s="95" t="s">
        <v>13</v>
      </c>
      <c r="C311" s="24"/>
      <c r="D311" s="25"/>
      <c r="E311" s="4"/>
      <c r="F311" s="4"/>
      <c r="G311" s="4"/>
      <c r="H311" s="78" t="s">
        <v>109</v>
      </c>
      <c r="I311" s="4"/>
      <c r="J311" s="4"/>
      <c r="K311" s="78" t="s">
        <v>107</v>
      </c>
      <c r="L311" s="4"/>
      <c r="M311" s="4"/>
      <c r="N311" s="4"/>
      <c r="O311" s="4"/>
      <c r="P311" s="4"/>
      <c r="Q311" s="4"/>
      <c r="R311" s="78" t="s">
        <v>107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78" t="s">
        <v>107</v>
      </c>
      <c r="AD311" s="4"/>
      <c r="AE311" s="4"/>
      <c r="AF311" s="4"/>
      <c r="AG311" s="4"/>
      <c r="AH311" s="4"/>
      <c r="AI311" s="78" t="s">
        <v>107</v>
      </c>
      <c r="AJ311" s="4"/>
      <c r="AK311" s="3"/>
      <c r="AL311" s="4"/>
      <c r="AM311" s="7"/>
      <c r="AN311" s="7"/>
      <c r="AO311" s="7"/>
      <c r="AP311" s="7"/>
      <c r="AQ311" s="7">
        <v>3</v>
      </c>
      <c r="AR311" s="3">
        <f>34*3</f>
        <v>102</v>
      </c>
      <c r="AS311" s="8">
        <f t="shared" ref="AS311:AS358" si="68">AQ311/AR311</f>
        <v>2.9411764705882353E-2</v>
      </c>
    </row>
    <row r="312" spans="1:45" x14ac:dyDescent="0.2">
      <c r="A312" s="93"/>
      <c r="B312" s="96"/>
      <c r="C312" s="24"/>
      <c r="D312" s="25"/>
      <c r="E312" s="4"/>
      <c r="F312" s="4"/>
      <c r="G312" s="4"/>
      <c r="H312" s="78"/>
      <c r="I312" s="4"/>
      <c r="J312" s="4"/>
      <c r="K312" s="78"/>
      <c r="L312" s="4"/>
      <c r="M312" s="4"/>
      <c r="N312" s="4"/>
      <c r="O312" s="4"/>
      <c r="P312" s="4"/>
      <c r="Q312" s="4"/>
      <c r="R312" s="78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78"/>
      <c r="AD312" s="4"/>
      <c r="AE312" s="4"/>
      <c r="AF312" s="4"/>
      <c r="AG312" s="4"/>
      <c r="AH312" s="4"/>
      <c r="AI312" s="78"/>
      <c r="AJ312" s="4"/>
      <c r="AK312" s="3"/>
      <c r="AL312" s="4"/>
      <c r="AM312" s="7"/>
      <c r="AN312" s="7"/>
      <c r="AO312" s="7"/>
      <c r="AP312" s="7"/>
      <c r="AQ312" s="7">
        <f t="shared" ref="AQ312:AQ358" si="69">SUM(E312:AP312)</f>
        <v>0</v>
      </c>
      <c r="AR312" s="3">
        <f t="shared" ref="AR312:AR325" si="70">34*3</f>
        <v>102</v>
      </c>
      <c r="AS312" s="8">
        <f t="shared" si="68"/>
        <v>0</v>
      </c>
    </row>
    <row r="313" spans="1:45" ht="12.75" customHeight="1" x14ac:dyDescent="0.2">
      <c r="A313" s="93"/>
      <c r="B313" s="97"/>
      <c r="C313" s="24"/>
      <c r="D313" s="25"/>
      <c r="E313" s="4"/>
      <c r="F313" s="4"/>
      <c r="G313" s="4"/>
      <c r="H313" s="78"/>
      <c r="I313" s="4"/>
      <c r="J313" s="4"/>
      <c r="K313" s="78"/>
      <c r="L313" s="4"/>
      <c r="M313" s="4"/>
      <c r="N313" s="4"/>
      <c r="O313" s="4"/>
      <c r="P313" s="4"/>
      <c r="Q313" s="4"/>
      <c r="R313" s="78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78"/>
      <c r="AD313" s="4"/>
      <c r="AE313" s="4"/>
      <c r="AF313" s="4"/>
      <c r="AG313" s="4"/>
      <c r="AH313" s="4"/>
      <c r="AI313" s="78"/>
      <c r="AJ313" s="4"/>
      <c r="AK313" s="3"/>
      <c r="AL313" s="4"/>
      <c r="AM313" s="7"/>
      <c r="AN313" s="7"/>
      <c r="AO313" s="7"/>
      <c r="AP313" s="7"/>
      <c r="AQ313" s="7">
        <f t="shared" si="69"/>
        <v>0</v>
      </c>
      <c r="AR313" s="3">
        <f t="shared" si="70"/>
        <v>102</v>
      </c>
      <c r="AS313" s="8">
        <f t="shared" si="68"/>
        <v>0</v>
      </c>
    </row>
    <row r="314" spans="1:45" ht="12.75" customHeight="1" x14ac:dyDescent="0.2">
      <c r="A314" s="93"/>
      <c r="B314" s="95" t="s">
        <v>22</v>
      </c>
      <c r="C314" s="24"/>
      <c r="D314" s="25"/>
      <c r="E314" s="4"/>
      <c r="F314" s="4"/>
      <c r="G314" s="4"/>
      <c r="H314" s="78" t="s">
        <v>109</v>
      </c>
      <c r="I314" s="4"/>
      <c r="J314" s="4"/>
      <c r="K314" s="78" t="s">
        <v>107</v>
      </c>
      <c r="L314" s="4"/>
      <c r="M314" s="4"/>
      <c r="N314" s="4"/>
      <c r="O314" s="4"/>
      <c r="P314" s="4"/>
      <c r="Q314" s="4"/>
      <c r="R314" s="78" t="s">
        <v>107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78" t="s">
        <v>107</v>
      </c>
      <c r="AD314" s="4"/>
      <c r="AE314" s="4"/>
      <c r="AF314" s="4"/>
      <c r="AG314" s="4"/>
      <c r="AH314" s="4"/>
      <c r="AI314" s="78" t="s">
        <v>107</v>
      </c>
      <c r="AJ314" s="4"/>
      <c r="AK314" s="3"/>
      <c r="AL314" s="4"/>
      <c r="AM314" s="7"/>
      <c r="AN314" s="7"/>
      <c r="AO314" s="7"/>
      <c r="AP314" s="7"/>
      <c r="AQ314" s="7">
        <v>3</v>
      </c>
      <c r="AR314" s="3">
        <f t="shared" si="70"/>
        <v>102</v>
      </c>
      <c r="AS314" s="8">
        <f t="shared" si="68"/>
        <v>2.9411764705882353E-2</v>
      </c>
    </row>
    <row r="315" spans="1:45" ht="12.75" customHeight="1" x14ac:dyDescent="0.2">
      <c r="A315" s="93"/>
      <c r="B315" s="96"/>
      <c r="C315" s="24"/>
      <c r="D315" s="22"/>
      <c r="E315" s="4"/>
      <c r="F315" s="4"/>
      <c r="G315" s="4"/>
      <c r="H315" s="78"/>
      <c r="I315" s="4"/>
      <c r="J315" s="4"/>
      <c r="K315" s="79"/>
      <c r="L315" s="4"/>
      <c r="M315" s="4"/>
      <c r="N315" s="4"/>
      <c r="O315" s="4"/>
      <c r="P315" s="4"/>
      <c r="Q315" s="4"/>
      <c r="R315" s="79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79"/>
      <c r="AD315" s="4"/>
      <c r="AE315" s="4"/>
      <c r="AF315" s="4"/>
      <c r="AG315" s="4"/>
      <c r="AH315" s="4"/>
      <c r="AI315" s="79"/>
      <c r="AJ315" s="4"/>
      <c r="AK315" s="3"/>
      <c r="AL315" s="4"/>
      <c r="AM315" s="7"/>
      <c r="AN315" s="7"/>
      <c r="AO315" s="7"/>
      <c r="AP315" s="7"/>
      <c r="AQ315" s="7">
        <f t="shared" si="69"/>
        <v>0</v>
      </c>
      <c r="AR315" s="3">
        <f t="shared" si="70"/>
        <v>102</v>
      </c>
      <c r="AS315" s="8">
        <f t="shared" si="68"/>
        <v>0</v>
      </c>
    </row>
    <row r="316" spans="1:45" x14ac:dyDescent="0.2">
      <c r="A316" s="93"/>
      <c r="B316" s="97"/>
      <c r="C316" s="24"/>
      <c r="D316" s="25"/>
      <c r="E316" s="4"/>
      <c r="F316" s="4"/>
      <c r="G316" s="4"/>
      <c r="H316" s="80"/>
      <c r="I316" s="4"/>
      <c r="J316" s="4"/>
      <c r="K316" s="80"/>
      <c r="L316" s="4"/>
      <c r="M316" s="4"/>
      <c r="N316" s="4"/>
      <c r="O316" s="4"/>
      <c r="P316" s="4"/>
      <c r="Q316" s="4"/>
      <c r="R316" s="80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80"/>
      <c r="AD316" s="4"/>
      <c r="AE316" s="4"/>
      <c r="AF316" s="4"/>
      <c r="AG316" s="4"/>
      <c r="AH316" s="4"/>
      <c r="AI316" s="80"/>
      <c r="AJ316" s="4"/>
      <c r="AK316" s="3"/>
      <c r="AL316" s="4"/>
      <c r="AM316" s="7"/>
      <c r="AN316" s="7"/>
      <c r="AO316" s="7"/>
      <c r="AP316" s="7"/>
      <c r="AQ316" s="7">
        <f t="shared" si="69"/>
        <v>0</v>
      </c>
      <c r="AR316" s="3">
        <f t="shared" si="70"/>
        <v>102</v>
      </c>
      <c r="AS316" s="8">
        <f t="shared" si="68"/>
        <v>0</v>
      </c>
    </row>
    <row r="317" spans="1:45" x14ac:dyDescent="0.2">
      <c r="A317" s="93"/>
      <c r="B317" s="95" t="s">
        <v>12</v>
      </c>
      <c r="C317" s="24"/>
      <c r="D317" s="22"/>
      <c r="E317" s="4"/>
      <c r="F317" s="4"/>
      <c r="G317" s="4"/>
      <c r="H317" s="79" t="s">
        <v>109</v>
      </c>
      <c r="I317" s="4"/>
      <c r="J317" s="4"/>
      <c r="K317" s="80" t="s">
        <v>107</v>
      </c>
      <c r="L317" s="4"/>
      <c r="M317" s="4"/>
      <c r="N317" s="4"/>
      <c r="O317" s="4"/>
      <c r="P317" s="4"/>
      <c r="Q317" s="4"/>
      <c r="R317" s="80" t="s">
        <v>107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80" t="s">
        <v>107</v>
      </c>
      <c r="AD317" s="4"/>
      <c r="AE317" s="4"/>
      <c r="AF317" s="4"/>
      <c r="AG317" s="4"/>
      <c r="AH317" s="4"/>
      <c r="AI317" s="80" t="s">
        <v>107</v>
      </c>
      <c r="AJ317" s="4"/>
      <c r="AK317" s="3"/>
      <c r="AL317" s="4"/>
      <c r="AM317" s="7"/>
      <c r="AN317" s="7"/>
      <c r="AO317" s="7"/>
      <c r="AP317" s="7"/>
      <c r="AQ317" s="7">
        <v>3</v>
      </c>
      <c r="AR317" s="3">
        <f t="shared" si="70"/>
        <v>102</v>
      </c>
      <c r="AS317" s="8">
        <f t="shared" si="68"/>
        <v>2.9411764705882353E-2</v>
      </c>
    </row>
    <row r="318" spans="1:45" x14ac:dyDescent="0.2">
      <c r="A318" s="93"/>
      <c r="B318" s="96"/>
      <c r="C318" s="24"/>
      <c r="D318" s="25"/>
      <c r="E318" s="4"/>
      <c r="F318" s="4"/>
      <c r="G318" s="4"/>
      <c r="H318" s="81"/>
      <c r="I318" s="4"/>
      <c r="J318" s="4"/>
      <c r="K318" s="79"/>
      <c r="L318" s="4"/>
      <c r="M318" s="4"/>
      <c r="N318" s="4"/>
      <c r="O318" s="4"/>
      <c r="P318" s="4"/>
      <c r="Q318" s="4"/>
      <c r="R318" s="79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79"/>
      <c r="AD318" s="4"/>
      <c r="AE318" s="4"/>
      <c r="AF318" s="4"/>
      <c r="AG318" s="4"/>
      <c r="AH318" s="4"/>
      <c r="AI318" s="79"/>
      <c r="AJ318" s="4"/>
      <c r="AK318" s="3"/>
      <c r="AL318" s="4"/>
      <c r="AM318" s="7"/>
      <c r="AN318" s="7"/>
      <c r="AO318" s="7"/>
      <c r="AP318" s="7"/>
      <c r="AQ318" s="7">
        <f t="shared" si="69"/>
        <v>0</v>
      </c>
      <c r="AR318" s="3">
        <f t="shared" si="70"/>
        <v>102</v>
      </c>
      <c r="AS318" s="8">
        <f t="shared" si="68"/>
        <v>0</v>
      </c>
    </row>
    <row r="319" spans="1:45" ht="12.75" customHeight="1" x14ac:dyDescent="0.2">
      <c r="A319" s="93"/>
      <c r="B319" s="97"/>
      <c r="C319" s="24"/>
      <c r="D319" s="25"/>
      <c r="E319" s="4"/>
      <c r="F319" s="4"/>
      <c r="G319" s="4"/>
      <c r="H319" s="79"/>
      <c r="I319" s="3"/>
      <c r="J319" s="4"/>
      <c r="K319" s="79"/>
      <c r="L319" s="4"/>
      <c r="M319" s="4"/>
      <c r="N319" s="4"/>
      <c r="O319" s="4"/>
      <c r="P319" s="4"/>
      <c r="Q319" s="4"/>
      <c r="R319" s="79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79"/>
      <c r="AD319" s="4"/>
      <c r="AE319" s="4"/>
      <c r="AF319" s="4"/>
      <c r="AG319" s="4"/>
      <c r="AH319" s="4"/>
      <c r="AI319" s="79"/>
      <c r="AJ319" s="4"/>
      <c r="AK319" s="3"/>
      <c r="AL319" s="4"/>
      <c r="AM319" s="7"/>
      <c r="AN319" s="7"/>
      <c r="AO319" s="7"/>
      <c r="AP319" s="7"/>
      <c r="AQ319" s="7">
        <f t="shared" si="69"/>
        <v>0</v>
      </c>
      <c r="AR319" s="3">
        <f t="shared" si="70"/>
        <v>102</v>
      </c>
      <c r="AS319" s="8">
        <f t="shared" si="68"/>
        <v>0</v>
      </c>
    </row>
    <row r="320" spans="1:45" ht="12.75" customHeight="1" x14ac:dyDescent="0.2">
      <c r="A320" s="93"/>
      <c r="B320" s="95" t="s">
        <v>78</v>
      </c>
      <c r="C320" s="24"/>
      <c r="D320" s="25"/>
      <c r="E320" s="4"/>
      <c r="F320" s="4"/>
      <c r="G320" s="4"/>
      <c r="H320" s="79" t="s">
        <v>109</v>
      </c>
      <c r="I320" s="3"/>
      <c r="J320" s="4"/>
      <c r="K320" s="78" t="s">
        <v>107</v>
      </c>
      <c r="L320" s="4"/>
      <c r="M320" s="4"/>
      <c r="N320" s="4"/>
      <c r="O320" s="4"/>
      <c r="P320" s="4"/>
      <c r="Q320" s="4"/>
      <c r="R320" s="78" t="s">
        <v>107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78" t="s">
        <v>107</v>
      </c>
      <c r="AD320" s="4"/>
      <c r="AE320" s="4"/>
      <c r="AF320" s="4"/>
      <c r="AG320" s="4"/>
      <c r="AH320" s="4"/>
      <c r="AI320" s="78" t="s">
        <v>107</v>
      </c>
      <c r="AJ320" s="4"/>
      <c r="AK320" s="3"/>
      <c r="AL320" s="4"/>
      <c r="AM320" s="7"/>
      <c r="AN320" s="7"/>
      <c r="AO320" s="7"/>
      <c r="AP320" s="7"/>
      <c r="AQ320" s="7">
        <v>3</v>
      </c>
      <c r="AR320" s="3">
        <f t="shared" si="70"/>
        <v>102</v>
      </c>
      <c r="AS320" s="8">
        <f t="shared" si="68"/>
        <v>2.9411764705882353E-2</v>
      </c>
    </row>
    <row r="321" spans="1:45" ht="12.75" customHeight="1" x14ac:dyDescent="0.2">
      <c r="A321" s="93"/>
      <c r="B321" s="96"/>
      <c r="C321" s="24"/>
      <c r="D321" s="67"/>
      <c r="E321" s="4"/>
      <c r="F321" s="4"/>
      <c r="G321" s="4"/>
      <c r="H321" s="79"/>
      <c r="I321" s="4"/>
      <c r="J321" s="4"/>
      <c r="K321" s="78"/>
      <c r="L321" s="4"/>
      <c r="M321" s="4"/>
      <c r="N321" s="4"/>
      <c r="O321" s="4"/>
      <c r="P321" s="4"/>
      <c r="Q321" s="4"/>
      <c r="R321" s="78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78"/>
      <c r="AD321" s="4"/>
      <c r="AE321" s="4"/>
      <c r="AF321" s="4"/>
      <c r="AG321" s="4"/>
      <c r="AH321" s="4"/>
      <c r="AI321" s="78"/>
      <c r="AJ321" s="4"/>
      <c r="AK321" s="3"/>
      <c r="AL321" s="4"/>
      <c r="AM321" s="7"/>
      <c r="AN321" s="7"/>
      <c r="AO321" s="7"/>
      <c r="AP321" s="7"/>
      <c r="AQ321" s="7">
        <f t="shared" si="69"/>
        <v>0</v>
      </c>
      <c r="AR321" s="3">
        <f t="shared" si="70"/>
        <v>102</v>
      </c>
      <c r="AS321" s="8">
        <f t="shared" si="68"/>
        <v>0</v>
      </c>
    </row>
    <row r="322" spans="1:45" ht="12.75" customHeight="1" x14ac:dyDescent="0.2">
      <c r="A322" s="93"/>
      <c r="B322" s="97"/>
      <c r="C322" s="24"/>
      <c r="D322" s="25"/>
      <c r="E322" s="4"/>
      <c r="F322" s="4"/>
      <c r="G322" s="4"/>
      <c r="H322" s="79"/>
      <c r="I322" s="4"/>
      <c r="J322" s="4"/>
      <c r="K322" s="78"/>
      <c r="L322" s="4"/>
      <c r="M322" s="4"/>
      <c r="N322" s="4"/>
      <c r="O322" s="4"/>
      <c r="P322" s="4"/>
      <c r="Q322" s="4"/>
      <c r="R322" s="78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78"/>
      <c r="AD322" s="4"/>
      <c r="AE322" s="4"/>
      <c r="AF322" s="4"/>
      <c r="AG322" s="4"/>
      <c r="AH322" s="4"/>
      <c r="AI322" s="78"/>
      <c r="AJ322" s="4"/>
      <c r="AK322" s="3"/>
      <c r="AL322" s="4"/>
      <c r="AM322" s="7"/>
      <c r="AN322" s="7"/>
      <c r="AO322" s="7"/>
      <c r="AP322" s="7"/>
      <c r="AQ322" s="7">
        <f t="shared" si="69"/>
        <v>0</v>
      </c>
      <c r="AR322" s="3">
        <f t="shared" si="70"/>
        <v>102</v>
      </c>
      <c r="AS322" s="8">
        <f t="shared" si="68"/>
        <v>0</v>
      </c>
    </row>
    <row r="323" spans="1:45" x14ac:dyDescent="0.2">
      <c r="A323" s="93"/>
      <c r="B323" s="95" t="s">
        <v>79</v>
      </c>
      <c r="C323" s="24"/>
      <c r="D323" s="25"/>
      <c r="E323" s="4"/>
      <c r="F323" s="4"/>
      <c r="G323" s="4"/>
      <c r="H323" s="79" t="s">
        <v>109</v>
      </c>
      <c r="I323" s="4"/>
      <c r="J323" s="4"/>
      <c r="K323" s="78" t="s">
        <v>107</v>
      </c>
      <c r="L323" s="4"/>
      <c r="M323" s="4"/>
      <c r="N323" s="4"/>
      <c r="O323" s="4"/>
      <c r="P323" s="4"/>
      <c r="Q323" s="4"/>
      <c r="R323" s="78" t="s">
        <v>107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78" t="s">
        <v>107</v>
      </c>
      <c r="AD323" s="4"/>
      <c r="AE323" s="4"/>
      <c r="AF323" s="4"/>
      <c r="AG323" s="4"/>
      <c r="AH323" s="4"/>
      <c r="AI323" s="78" t="s">
        <v>107</v>
      </c>
      <c r="AJ323" s="4"/>
      <c r="AK323" s="3"/>
      <c r="AL323" s="4"/>
      <c r="AM323" s="7"/>
      <c r="AN323" s="7"/>
      <c r="AO323" s="7"/>
      <c r="AP323" s="7"/>
      <c r="AQ323" s="7">
        <v>3</v>
      </c>
      <c r="AR323" s="3">
        <f t="shared" si="70"/>
        <v>102</v>
      </c>
      <c r="AS323" s="8">
        <f t="shared" si="68"/>
        <v>2.9411764705882353E-2</v>
      </c>
    </row>
    <row r="324" spans="1:45" ht="12.75" customHeight="1" x14ac:dyDescent="0.2">
      <c r="A324" s="93"/>
      <c r="B324" s="96"/>
      <c r="C324" s="24"/>
      <c r="D324" s="25"/>
      <c r="E324" s="4"/>
      <c r="F324" s="4"/>
      <c r="G324" s="4"/>
      <c r="H324" s="79"/>
      <c r="I324" s="4"/>
      <c r="J324" s="4"/>
      <c r="K324" s="79"/>
      <c r="L324" s="4"/>
      <c r="M324" s="4"/>
      <c r="N324" s="4"/>
      <c r="O324" s="4"/>
      <c r="P324" s="4"/>
      <c r="Q324" s="4"/>
      <c r="R324" s="79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79"/>
      <c r="AD324" s="4"/>
      <c r="AE324" s="4"/>
      <c r="AF324" s="4"/>
      <c r="AG324" s="4"/>
      <c r="AH324" s="4"/>
      <c r="AI324" s="79"/>
      <c r="AJ324" s="4"/>
      <c r="AK324" s="3"/>
      <c r="AL324" s="4"/>
      <c r="AM324" s="7"/>
      <c r="AN324" s="7"/>
      <c r="AO324" s="7"/>
      <c r="AP324" s="7"/>
      <c r="AQ324" s="7">
        <f t="shared" si="69"/>
        <v>0</v>
      </c>
      <c r="AR324" s="3">
        <f t="shared" si="70"/>
        <v>102</v>
      </c>
      <c r="AS324" s="8">
        <f t="shared" si="68"/>
        <v>0</v>
      </c>
    </row>
    <row r="325" spans="1:45" ht="12.75" customHeight="1" x14ac:dyDescent="0.2">
      <c r="A325" s="93"/>
      <c r="B325" s="97"/>
      <c r="C325" s="24"/>
      <c r="D325" s="25"/>
      <c r="E325" s="4"/>
      <c r="F325" s="4"/>
      <c r="G325" s="4"/>
      <c r="H325" s="79"/>
      <c r="I325" s="4"/>
      <c r="J325" s="4"/>
      <c r="K325" s="80"/>
      <c r="L325" s="4"/>
      <c r="M325" s="4"/>
      <c r="N325" s="4"/>
      <c r="O325" s="4"/>
      <c r="P325" s="4"/>
      <c r="Q325" s="4"/>
      <c r="R325" s="80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80"/>
      <c r="AD325" s="4"/>
      <c r="AE325" s="4"/>
      <c r="AF325" s="4"/>
      <c r="AG325" s="4"/>
      <c r="AH325" s="4"/>
      <c r="AI325" s="80"/>
      <c r="AJ325" s="4"/>
      <c r="AK325" s="3"/>
      <c r="AL325" s="4"/>
      <c r="AM325" s="7"/>
      <c r="AN325" s="7"/>
      <c r="AO325" s="7"/>
      <c r="AP325" s="7"/>
      <c r="AQ325" s="7">
        <f t="shared" si="69"/>
        <v>0</v>
      </c>
      <c r="AR325" s="3">
        <f t="shared" si="70"/>
        <v>102</v>
      </c>
      <c r="AS325" s="8">
        <f t="shared" si="68"/>
        <v>0</v>
      </c>
    </row>
    <row r="326" spans="1:45" ht="12.75" customHeight="1" x14ac:dyDescent="0.2">
      <c r="A326" s="93"/>
      <c r="B326" s="95" t="s">
        <v>80</v>
      </c>
      <c r="C326" s="24"/>
      <c r="D326" s="22"/>
      <c r="E326" s="4"/>
      <c r="F326" s="4"/>
      <c r="G326" s="4"/>
      <c r="H326" s="78" t="s">
        <v>109</v>
      </c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3"/>
      <c r="AL326" s="4"/>
      <c r="AM326" s="7"/>
      <c r="AN326" s="7"/>
      <c r="AO326" s="7"/>
      <c r="AP326" s="7"/>
      <c r="AQ326" s="7">
        <v>1</v>
      </c>
      <c r="AR326" s="3">
        <f>34*1</f>
        <v>34</v>
      </c>
      <c r="AS326" s="8">
        <f t="shared" si="68"/>
        <v>2.9411764705882353E-2</v>
      </c>
    </row>
    <row r="327" spans="1:45" x14ac:dyDescent="0.2">
      <c r="A327" s="93"/>
      <c r="B327" s="96"/>
      <c r="C327" s="24"/>
      <c r="D327" s="25"/>
      <c r="E327" s="4"/>
      <c r="F327" s="4"/>
      <c r="G327" s="4"/>
      <c r="H327" s="7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3"/>
      <c r="AL327" s="4"/>
      <c r="AM327" s="7"/>
      <c r="AN327" s="7"/>
      <c r="AO327" s="7"/>
      <c r="AP327" s="7"/>
      <c r="AQ327" s="7">
        <f t="shared" si="69"/>
        <v>0</v>
      </c>
      <c r="AR327" s="3">
        <f t="shared" ref="AR327:AR331" si="71">34*1</f>
        <v>34</v>
      </c>
      <c r="AS327" s="8">
        <f t="shared" si="68"/>
        <v>0</v>
      </c>
    </row>
    <row r="328" spans="1:45" x14ac:dyDescent="0.2">
      <c r="A328" s="93"/>
      <c r="B328" s="97"/>
      <c r="C328" s="24"/>
      <c r="D328" s="22"/>
      <c r="E328" s="4"/>
      <c r="F328" s="4"/>
      <c r="G328" s="4"/>
      <c r="H328" s="7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3"/>
      <c r="AL328" s="4"/>
      <c r="AM328" s="7"/>
      <c r="AN328" s="7"/>
      <c r="AO328" s="7"/>
      <c r="AP328" s="7"/>
      <c r="AQ328" s="7">
        <f t="shared" si="69"/>
        <v>0</v>
      </c>
      <c r="AR328" s="3">
        <f t="shared" si="71"/>
        <v>34</v>
      </c>
      <c r="AS328" s="8">
        <f t="shared" si="68"/>
        <v>0</v>
      </c>
    </row>
    <row r="329" spans="1:45" x14ac:dyDescent="0.2">
      <c r="A329" s="93"/>
      <c r="B329" s="95" t="s">
        <v>30</v>
      </c>
      <c r="C329" s="24"/>
      <c r="D329" s="22"/>
      <c r="E329" s="4"/>
      <c r="F329" s="4"/>
      <c r="G329" s="4"/>
      <c r="H329" s="78" t="s">
        <v>109</v>
      </c>
      <c r="I329" s="4"/>
      <c r="J329" s="4"/>
      <c r="K329" s="4"/>
      <c r="L329" s="78" t="s">
        <v>107</v>
      </c>
      <c r="M329" s="4"/>
      <c r="N329" s="4"/>
      <c r="O329" s="4"/>
      <c r="P329" s="4"/>
      <c r="Q329" s="4"/>
      <c r="R329" s="4"/>
      <c r="S329" s="78" t="s">
        <v>107</v>
      </c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78" t="s">
        <v>107</v>
      </c>
      <c r="AE329" s="4"/>
      <c r="AF329" s="4"/>
      <c r="AG329" s="4"/>
      <c r="AH329" s="4"/>
      <c r="AI329" s="4"/>
      <c r="AJ329" s="78" t="s">
        <v>107</v>
      </c>
      <c r="AK329" s="3"/>
      <c r="AL329" s="4"/>
      <c r="AM329" s="7"/>
      <c r="AN329" s="7"/>
      <c r="AO329" s="7"/>
      <c r="AP329" s="7"/>
      <c r="AQ329" s="7">
        <v>3</v>
      </c>
      <c r="AR329" s="3">
        <f t="shared" si="71"/>
        <v>34</v>
      </c>
      <c r="AS329" s="8">
        <f t="shared" si="68"/>
        <v>8.8235294117647065E-2</v>
      </c>
    </row>
    <row r="330" spans="1:45" x14ac:dyDescent="0.2">
      <c r="A330" s="93"/>
      <c r="B330" s="96"/>
      <c r="C330" s="24"/>
      <c r="D330" s="22"/>
      <c r="E330" s="4"/>
      <c r="F330" s="4"/>
      <c r="G330" s="4"/>
      <c r="H330" s="78"/>
      <c r="I330" s="4"/>
      <c r="J330" s="4"/>
      <c r="K330" s="4"/>
      <c r="L330" s="78"/>
      <c r="M330" s="4"/>
      <c r="N330" s="4"/>
      <c r="O330" s="4"/>
      <c r="P330" s="4"/>
      <c r="Q330" s="4"/>
      <c r="R330" s="4"/>
      <c r="S330" s="78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78"/>
      <c r="AE330" s="4"/>
      <c r="AF330" s="4"/>
      <c r="AG330" s="4"/>
      <c r="AH330" s="4"/>
      <c r="AI330" s="4"/>
      <c r="AJ330" s="78"/>
      <c r="AK330" s="3"/>
      <c r="AL330" s="4"/>
      <c r="AM330" s="7"/>
      <c r="AN330" s="7"/>
      <c r="AO330" s="7"/>
      <c r="AP330" s="7"/>
      <c r="AQ330" s="7">
        <f t="shared" si="69"/>
        <v>0</v>
      </c>
      <c r="AR330" s="3">
        <f t="shared" si="71"/>
        <v>34</v>
      </c>
      <c r="AS330" s="8">
        <f t="shared" si="68"/>
        <v>0</v>
      </c>
    </row>
    <row r="331" spans="1:45" x14ac:dyDescent="0.2">
      <c r="A331" s="93"/>
      <c r="B331" s="96"/>
      <c r="C331" s="24"/>
      <c r="D331" s="22"/>
      <c r="E331" s="4"/>
      <c r="F331" s="4"/>
      <c r="G331" s="4"/>
      <c r="H331" s="80"/>
      <c r="I331" s="4"/>
      <c r="J331" s="4"/>
      <c r="K331" s="4"/>
      <c r="L331" s="78"/>
      <c r="M331" s="4"/>
      <c r="N331" s="4"/>
      <c r="O331" s="4"/>
      <c r="P331" s="4"/>
      <c r="Q331" s="4"/>
      <c r="R331" s="4"/>
      <c r="S331" s="78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78"/>
      <c r="AE331" s="4"/>
      <c r="AF331" s="4"/>
      <c r="AG331" s="4"/>
      <c r="AH331" s="4"/>
      <c r="AI331" s="4"/>
      <c r="AJ331" s="78"/>
      <c r="AK331" s="3"/>
      <c r="AL331" s="4"/>
      <c r="AM331" s="7"/>
      <c r="AN331" s="7"/>
      <c r="AO331" s="7"/>
      <c r="AP331" s="7"/>
      <c r="AQ331" s="7">
        <f t="shared" si="69"/>
        <v>0</v>
      </c>
      <c r="AR331" s="3">
        <f t="shared" si="71"/>
        <v>34</v>
      </c>
      <c r="AS331" s="8">
        <f t="shared" si="68"/>
        <v>0</v>
      </c>
    </row>
    <row r="332" spans="1:45" x14ac:dyDescent="0.2">
      <c r="A332" s="93"/>
      <c r="B332" s="95" t="s">
        <v>23</v>
      </c>
      <c r="C332" s="24"/>
      <c r="D332" s="22"/>
      <c r="E332" s="4"/>
      <c r="F332" s="4"/>
      <c r="G332" s="4"/>
      <c r="H332" s="79" t="s">
        <v>109</v>
      </c>
      <c r="I332" s="4"/>
      <c r="J332" s="4"/>
      <c r="K332" s="4"/>
      <c r="L332" s="78" t="s">
        <v>107</v>
      </c>
      <c r="M332" s="4"/>
      <c r="N332" s="4"/>
      <c r="O332" s="4"/>
      <c r="P332" s="4"/>
      <c r="Q332" s="4"/>
      <c r="R332" s="4"/>
      <c r="S332" s="78" t="s">
        <v>107</v>
      </c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78" t="s">
        <v>107</v>
      </c>
      <c r="AE332" s="4"/>
      <c r="AF332" s="4"/>
      <c r="AG332" s="4"/>
      <c r="AH332" s="4"/>
      <c r="AI332" s="4"/>
      <c r="AJ332" s="78" t="s">
        <v>107</v>
      </c>
      <c r="AK332" s="3"/>
      <c r="AL332" s="4"/>
      <c r="AM332" s="7"/>
      <c r="AN332" s="7"/>
      <c r="AO332" s="7"/>
      <c r="AP332" s="7"/>
      <c r="AQ332" s="7">
        <v>3</v>
      </c>
      <c r="AR332" s="3">
        <f>34*2</f>
        <v>68</v>
      </c>
      <c r="AS332" s="8">
        <f t="shared" si="68"/>
        <v>4.4117647058823532E-2</v>
      </c>
    </row>
    <row r="333" spans="1:45" x14ac:dyDescent="0.2">
      <c r="A333" s="93"/>
      <c r="B333" s="96"/>
      <c r="C333" s="24"/>
      <c r="D333" s="22"/>
      <c r="E333" s="4"/>
      <c r="F333" s="4"/>
      <c r="G333" s="4"/>
      <c r="H333" s="79"/>
      <c r="I333" s="4"/>
      <c r="J333" s="4"/>
      <c r="K333" s="4"/>
      <c r="L333" s="79"/>
      <c r="M333" s="4"/>
      <c r="N333" s="4"/>
      <c r="O333" s="4"/>
      <c r="P333" s="4"/>
      <c r="Q333" s="4"/>
      <c r="R333" s="4"/>
      <c r="S333" s="79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79"/>
      <c r="AE333" s="4"/>
      <c r="AF333" s="4"/>
      <c r="AG333" s="4"/>
      <c r="AH333" s="4"/>
      <c r="AI333" s="4"/>
      <c r="AJ333" s="79"/>
      <c r="AK333" s="3"/>
      <c r="AL333" s="4"/>
      <c r="AM333" s="7"/>
      <c r="AN333" s="7"/>
      <c r="AO333" s="7"/>
      <c r="AP333" s="7"/>
      <c r="AQ333" s="7">
        <f t="shared" si="69"/>
        <v>0</v>
      </c>
      <c r="AR333" s="3">
        <f t="shared" ref="AR333:AR334" si="72">34*2</f>
        <v>68</v>
      </c>
      <c r="AS333" s="8">
        <f t="shared" si="68"/>
        <v>0</v>
      </c>
    </row>
    <row r="334" spans="1:45" x14ac:dyDescent="0.2">
      <c r="A334" s="93"/>
      <c r="B334" s="97"/>
      <c r="C334" s="24"/>
      <c r="D334" s="22"/>
      <c r="E334" s="4"/>
      <c r="F334" s="4"/>
      <c r="G334" s="4"/>
      <c r="H334" s="79"/>
      <c r="I334" s="4"/>
      <c r="J334" s="4"/>
      <c r="K334" s="4"/>
      <c r="L334" s="80"/>
      <c r="M334" s="4"/>
      <c r="N334" s="4"/>
      <c r="O334" s="4"/>
      <c r="P334" s="4"/>
      <c r="Q334" s="4"/>
      <c r="R334" s="4"/>
      <c r="S334" s="80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80"/>
      <c r="AE334" s="4"/>
      <c r="AF334" s="4"/>
      <c r="AG334" s="4"/>
      <c r="AH334" s="4"/>
      <c r="AI334" s="4"/>
      <c r="AJ334" s="80"/>
      <c r="AK334" s="3"/>
      <c r="AL334" s="4"/>
      <c r="AM334" s="7"/>
      <c r="AN334" s="7"/>
      <c r="AO334" s="7"/>
      <c r="AP334" s="7"/>
      <c r="AQ334" s="7">
        <f t="shared" si="69"/>
        <v>0</v>
      </c>
      <c r="AR334" s="3">
        <f t="shared" si="72"/>
        <v>68</v>
      </c>
      <c r="AS334" s="8">
        <f t="shared" si="68"/>
        <v>0</v>
      </c>
    </row>
    <row r="335" spans="1:45" x14ac:dyDescent="0.2">
      <c r="A335" s="93"/>
      <c r="B335" s="95" t="s">
        <v>27</v>
      </c>
      <c r="C335" s="24"/>
      <c r="D335" s="22"/>
      <c r="E335" s="4"/>
      <c r="F335" s="4"/>
      <c r="G335" s="4"/>
      <c r="H335" s="78" t="s">
        <v>109</v>
      </c>
      <c r="I335" s="4"/>
      <c r="J335" s="4"/>
      <c r="K335" s="4"/>
      <c r="L335" s="80" t="s">
        <v>107</v>
      </c>
      <c r="M335" s="4"/>
      <c r="N335" s="4"/>
      <c r="O335" s="4"/>
      <c r="P335" s="4"/>
      <c r="Q335" s="4"/>
      <c r="R335" s="4"/>
      <c r="S335" s="80" t="s">
        <v>107</v>
      </c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80" t="s">
        <v>107</v>
      </c>
      <c r="AE335" s="4"/>
      <c r="AF335" s="4"/>
      <c r="AG335" s="4"/>
      <c r="AH335" s="4"/>
      <c r="AI335" s="4"/>
      <c r="AJ335" s="80" t="s">
        <v>107</v>
      </c>
      <c r="AK335" s="3"/>
      <c r="AL335" s="4"/>
      <c r="AM335" s="7"/>
      <c r="AN335" s="7"/>
      <c r="AO335" s="7"/>
      <c r="AP335" s="7"/>
      <c r="AQ335" s="7">
        <v>3</v>
      </c>
      <c r="AR335" s="3">
        <f>34*1</f>
        <v>34</v>
      </c>
      <c r="AS335" s="8">
        <f t="shared" si="68"/>
        <v>8.8235294117647065E-2</v>
      </c>
    </row>
    <row r="336" spans="1:45" x14ac:dyDescent="0.2">
      <c r="A336" s="93"/>
      <c r="B336" s="96"/>
      <c r="C336" s="24"/>
      <c r="D336" s="22"/>
      <c r="E336" s="4"/>
      <c r="F336" s="4"/>
      <c r="G336" s="4"/>
      <c r="H336" s="78"/>
      <c r="I336" s="4"/>
      <c r="J336" s="4"/>
      <c r="K336" s="4"/>
      <c r="L336" s="79"/>
      <c r="M336" s="4"/>
      <c r="N336" s="4"/>
      <c r="O336" s="4"/>
      <c r="P336" s="4"/>
      <c r="Q336" s="4"/>
      <c r="R336" s="4"/>
      <c r="S336" s="79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79"/>
      <c r="AE336" s="4"/>
      <c r="AF336" s="4"/>
      <c r="AG336" s="4"/>
      <c r="AH336" s="4"/>
      <c r="AI336" s="4"/>
      <c r="AJ336" s="79"/>
      <c r="AK336" s="3"/>
      <c r="AL336" s="4"/>
      <c r="AM336" s="7"/>
      <c r="AN336" s="7"/>
      <c r="AO336" s="7"/>
      <c r="AP336" s="7"/>
      <c r="AQ336" s="7">
        <f t="shared" si="69"/>
        <v>0</v>
      </c>
      <c r="AR336" s="3">
        <f t="shared" ref="AR336:AR337" si="73">34*1</f>
        <v>34</v>
      </c>
      <c r="AS336" s="8">
        <f t="shared" si="68"/>
        <v>0</v>
      </c>
    </row>
    <row r="337" spans="1:45" x14ac:dyDescent="0.2">
      <c r="A337" s="93"/>
      <c r="B337" s="97"/>
      <c r="C337" s="24"/>
      <c r="D337" s="22"/>
      <c r="E337" s="4"/>
      <c r="F337" s="4"/>
      <c r="G337" s="4"/>
      <c r="H337" s="78"/>
      <c r="I337" s="4"/>
      <c r="J337" s="4"/>
      <c r="K337" s="4"/>
      <c r="L337" s="79"/>
      <c r="M337" s="4"/>
      <c r="N337" s="4"/>
      <c r="O337" s="4"/>
      <c r="P337" s="4"/>
      <c r="Q337" s="4"/>
      <c r="R337" s="4"/>
      <c r="S337" s="79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79"/>
      <c r="AE337" s="4"/>
      <c r="AF337" s="4"/>
      <c r="AG337" s="4"/>
      <c r="AH337" s="4"/>
      <c r="AI337" s="4"/>
      <c r="AJ337" s="79"/>
      <c r="AK337" s="3"/>
      <c r="AL337" s="4"/>
      <c r="AM337" s="7"/>
      <c r="AN337" s="7"/>
      <c r="AO337" s="7"/>
      <c r="AP337" s="7"/>
      <c r="AQ337" s="7">
        <f t="shared" si="69"/>
        <v>0</v>
      </c>
      <c r="AR337" s="3">
        <f t="shared" si="73"/>
        <v>34</v>
      </c>
      <c r="AS337" s="8">
        <f t="shared" si="68"/>
        <v>0</v>
      </c>
    </row>
    <row r="338" spans="1:45" x14ac:dyDescent="0.2">
      <c r="A338" s="93"/>
      <c r="B338" s="95" t="s">
        <v>25</v>
      </c>
      <c r="C338" s="24"/>
      <c r="D338" s="22"/>
      <c r="E338" s="4"/>
      <c r="F338" s="4"/>
      <c r="G338" s="4"/>
      <c r="H338" s="78" t="s">
        <v>109</v>
      </c>
      <c r="I338" s="4"/>
      <c r="J338" s="4"/>
      <c r="K338" s="4"/>
      <c r="L338" s="78" t="s">
        <v>107</v>
      </c>
      <c r="M338" s="4"/>
      <c r="N338" s="4"/>
      <c r="O338" s="4"/>
      <c r="P338" s="4"/>
      <c r="Q338" s="4"/>
      <c r="R338" s="4"/>
      <c r="S338" s="78" t="s">
        <v>107</v>
      </c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78" t="s">
        <v>107</v>
      </c>
      <c r="AE338" s="4"/>
      <c r="AF338" s="4"/>
      <c r="AG338" s="4"/>
      <c r="AH338" s="4"/>
      <c r="AI338" s="4"/>
      <c r="AJ338" s="78" t="s">
        <v>107</v>
      </c>
      <c r="AK338" s="3"/>
      <c r="AL338" s="4"/>
      <c r="AM338" s="7"/>
      <c r="AN338" s="7"/>
      <c r="AO338" s="7"/>
      <c r="AP338" s="7"/>
      <c r="AQ338" s="7">
        <v>3</v>
      </c>
      <c r="AR338" s="3">
        <f>34*2</f>
        <v>68</v>
      </c>
      <c r="AS338" s="8">
        <f t="shared" si="68"/>
        <v>4.4117647058823532E-2</v>
      </c>
    </row>
    <row r="339" spans="1:45" x14ac:dyDescent="0.2">
      <c r="A339" s="93"/>
      <c r="B339" s="96"/>
      <c r="C339" s="24"/>
      <c r="D339" s="22"/>
      <c r="E339" s="4"/>
      <c r="F339" s="4"/>
      <c r="G339" s="4"/>
      <c r="H339" s="78"/>
      <c r="I339" s="4"/>
      <c r="J339" s="4"/>
      <c r="K339" s="4"/>
      <c r="L339" s="78"/>
      <c r="M339" s="4"/>
      <c r="N339" s="4"/>
      <c r="O339" s="4"/>
      <c r="P339" s="4"/>
      <c r="Q339" s="4"/>
      <c r="R339" s="4"/>
      <c r="S339" s="78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78"/>
      <c r="AE339" s="4"/>
      <c r="AF339" s="4"/>
      <c r="AG339" s="4"/>
      <c r="AH339" s="4"/>
      <c r="AI339" s="4"/>
      <c r="AJ339" s="78"/>
      <c r="AK339" s="3"/>
      <c r="AL339" s="4"/>
      <c r="AM339" s="7"/>
      <c r="AN339" s="7"/>
      <c r="AO339" s="7"/>
      <c r="AP339" s="7"/>
      <c r="AQ339" s="7">
        <f t="shared" si="69"/>
        <v>0</v>
      </c>
      <c r="AR339" s="3">
        <f t="shared" ref="AR339:AR340" si="74">34*2</f>
        <v>68</v>
      </c>
      <c r="AS339" s="8">
        <f t="shared" si="68"/>
        <v>0</v>
      </c>
    </row>
    <row r="340" spans="1:45" x14ac:dyDescent="0.2">
      <c r="A340" s="93"/>
      <c r="B340" s="97"/>
      <c r="C340" s="24"/>
      <c r="D340" s="22"/>
      <c r="E340" s="4"/>
      <c r="F340" s="4"/>
      <c r="G340" s="4"/>
      <c r="H340" s="80"/>
      <c r="I340" s="4"/>
      <c r="J340" s="4"/>
      <c r="K340" s="4"/>
      <c r="L340" s="78"/>
      <c r="M340" s="4"/>
      <c r="N340" s="4"/>
      <c r="O340" s="4"/>
      <c r="P340" s="4"/>
      <c r="Q340" s="4"/>
      <c r="R340" s="4"/>
      <c r="S340" s="78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78"/>
      <c r="AE340" s="4"/>
      <c r="AF340" s="4"/>
      <c r="AG340" s="4"/>
      <c r="AH340" s="4"/>
      <c r="AI340" s="4"/>
      <c r="AJ340" s="78"/>
      <c r="AK340" s="3"/>
      <c r="AL340" s="4"/>
      <c r="AM340" s="7"/>
      <c r="AN340" s="7"/>
      <c r="AO340" s="7"/>
      <c r="AP340" s="7"/>
      <c r="AQ340" s="7">
        <f t="shared" si="69"/>
        <v>0</v>
      </c>
      <c r="AR340" s="3">
        <f t="shared" si="74"/>
        <v>68</v>
      </c>
      <c r="AS340" s="8">
        <f t="shared" si="68"/>
        <v>0</v>
      </c>
    </row>
    <row r="341" spans="1:45" x14ac:dyDescent="0.2">
      <c r="A341" s="93"/>
      <c r="B341" s="95" t="s">
        <v>29</v>
      </c>
      <c r="C341" s="24"/>
      <c r="D341" s="22"/>
      <c r="E341" s="4"/>
      <c r="F341" s="4"/>
      <c r="G341" s="4"/>
      <c r="H341" s="79" t="s">
        <v>109</v>
      </c>
      <c r="I341" s="4"/>
      <c r="J341" s="4"/>
      <c r="K341" s="4"/>
      <c r="L341" s="78" t="s">
        <v>107</v>
      </c>
      <c r="M341" s="4"/>
      <c r="N341" s="4"/>
      <c r="O341" s="4"/>
      <c r="P341" s="4"/>
      <c r="Q341" s="4"/>
      <c r="R341" s="4"/>
      <c r="S341" s="78" t="s">
        <v>107</v>
      </c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78" t="s">
        <v>107</v>
      </c>
      <c r="AE341" s="4"/>
      <c r="AF341" s="4"/>
      <c r="AG341" s="4"/>
      <c r="AH341" s="4"/>
      <c r="AI341" s="4"/>
      <c r="AJ341" s="78" t="s">
        <v>107</v>
      </c>
      <c r="AK341" s="3"/>
      <c r="AL341" s="4"/>
      <c r="AM341" s="7"/>
      <c r="AN341" s="7"/>
      <c r="AO341" s="7"/>
      <c r="AP341" s="7"/>
      <c r="AQ341" s="7">
        <v>3</v>
      </c>
      <c r="AR341" s="3">
        <f>34*3</f>
        <v>102</v>
      </c>
      <c r="AS341" s="8">
        <f t="shared" si="68"/>
        <v>2.9411764705882353E-2</v>
      </c>
    </row>
    <row r="342" spans="1:45" x14ac:dyDescent="0.2">
      <c r="A342" s="93"/>
      <c r="B342" s="96"/>
      <c r="C342" s="24"/>
      <c r="D342" s="22"/>
      <c r="E342" s="4"/>
      <c r="F342" s="4"/>
      <c r="G342" s="4"/>
      <c r="H342" s="79"/>
      <c r="I342" s="4"/>
      <c r="J342" s="4"/>
      <c r="K342" s="4"/>
      <c r="L342" s="79"/>
      <c r="M342" s="4"/>
      <c r="N342" s="4"/>
      <c r="O342" s="4"/>
      <c r="P342" s="4"/>
      <c r="Q342" s="4"/>
      <c r="R342" s="4"/>
      <c r="S342" s="79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79"/>
      <c r="AE342" s="4"/>
      <c r="AF342" s="4"/>
      <c r="AG342" s="4"/>
      <c r="AH342" s="4"/>
      <c r="AI342" s="4"/>
      <c r="AJ342" s="79"/>
      <c r="AK342" s="3"/>
      <c r="AL342" s="4"/>
      <c r="AM342" s="7"/>
      <c r="AN342" s="7"/>
      <c r="AO342" s="7"/>
      <c r="AP342" s="7"/>
      <c r="AQ342" s="7">
        <f t="shared" si="69"/>
        <v>0</v>
      </c>
      <c r="AR342" s="3">
        <f t="shared" ref="AR342:AR343" si="75">34*3</f>
        <v>102</v>
      </c>
      <c r="AS342" s="8">
        <f t="shared" si="68"/>
        <v>0</v>
      </c>
    </row>
    <row r="343" spans="1:45" x14ac:dyDescent="0.2">
      <c r="A343" s="93"/>
      <c r="B343" s="97"/>
      <c r="C343" s="24"/>
      <c r="D343" s="22"/>
      <c r="E343" s="4"/>
      <c r="F343" s="4"/>
      <c r="G343" s="4"/>
      <c r="H343" s="79"/>
      <c r="I343" s="4"/>
      <c r="J343" s="4"/>
      <c r="K343" s="4"/>
      <c r="L343" s="80"/>
      <c r="M343" s="4"/>
      <c r="N343" s="4"/>
      <c r="O343" s="4"/>
      <c r="P343" s="4"/>
      <c r="Q343" s="4"/>
      <c r="R343" s="4"/>
      <c r="S343" s="80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80"/>
      <c r="AE343" s="4"/>
      <c r="AF343" s="4"/>
      <c r="AG343" s="4"/>
      <c r="AH343" s="4"/>
      <c r="AI343" s="4"/>
      <c r="AJ343" s="80"/>
      <c r="AK343" s="3"/>
      <c r="AL343" s="4"/>
      <c r="AM343" s="7"/>
      <c r="AN343" s="7"/>
      <c r="AO343" s="7"/>
      <c r="AP343" s="7"/>
      <c r="AQ343" s="7">
        <f t="shared" si="69"/>
        <v>0</v>
      </c>
      <c r="AR343" s="3">
        <f t="shared" si="75"/>
        <v>102</v>
      </c>
      <c r="AS343" s="8">
        <f t="shared" si="68"/>
        <v>0</v>
      </c>
    </row>
    <row r="344" spans="1:45" x14ac:dyDescent="0.2">
      <c r="A344" s="93"/>
      <c r="B344" s="94" t="s">
        <v>32</v>
      </c>
      <c r="C344" s="24"/>
      <c r="D344" s="22"/>
      <c r="E344" s="4"/>
      <c r="F344" s="4"/>
      <c r="G344" s="4"/>
      <c r="H344" s="79" t="s">
        <v>109</v>
      </c>
      <c r="I344" s="4"/>
      <c r="J344" s="4"/>
      <c r="K344" s="4"/>
      <c r="L344" s="78" t="s">
        <v>107</v>
      </c>
      <c r="M344" s="4"/>
      <c r="N344" s="4"/>
      <c r="O344" s="4"/>
      <c r="P344" s="4"/>
      <c r="Q344" s="4"/>
      <c r="R344" s="4"/>
      <c r="S344" s="78" t="s">
        <v>107</v>
      </c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78" t="s">
        <v>107</v>
      </c>
      <c r="AE344" s="4"/>
      <c r="AF344" s="4"/>
      <c r="AG344" s="4"/>
      <c r="AH344" s="4"/>
      <c r="AI344" s="4"/>
      <c r="AJ344" s="78" t="s">
        <v>107</v>
      </c>
      <c r="AK344" s="3"/>
      <c r="AL344" s="4"/>
      <c r="AM344" s="7"/>
      <c r="AN344" s="7"/>
      <c r="AO344" s="7"/>
      <c r="AP344" s="7"/>
      <c r="AQ344" s="7">
        <v>3</v>
      </c>
      <c r="AR344" s="3">
        <f>34*2</f>
        <v>68</v>
      </c>
      <c r="AS344" s="8">
        <f t="shared" si="68"/>
        <v>4.4117647058823532E-2</v>
      </c>
    </row>
    <row r="345" spans="1:45" x14ac:dyDescent="0.2">
      <c r="A345" s="93"/>
      <c r="B345" s="94"/>
      <c r="C345" s="24"/>
      <c r="D345" s="22"/>
      <c r="E345" s="4"/>
      <c r="F345" s="4"/>
      <c r="G345" s="4"/>
      <c r="H345" s="79"/>
      <c r="I345" s="4"/>
      <c r="J345" s="4"/>
      <c r="K345" s="4"/>
      <c r="L345" s="78"/>
      <c r="M345" s="4"/>
      <c r="N345" s="4"/>
      <c r="O345" s="4"/>
      <c r="P345" s="4"/>
      <c r="Q345" s="4"/>
      <c r="R345" s="4"/>
      <c r="S345" s="78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78"/>
      <c r="AE345" s="4"/>
      <c r="AF345" s="4"/>
      <c r="AG345" s="4"/>
      <c r="AH345" s="4"/>
      <c r="AI345" s="4"/>
      <c r="AJ345" s="78"/>
      <c r="AK345" s="3"/>
      <c r="AL345" s="4"/>
      <c r="AM345" s="7"/>
      <c r="AN345" s="7"/>
      <c r="AO345" s="7"/>
      <c r="AP345" s="7"/>
      <c r="AQ345" s="7">
        <f t="shared" si="69"/>
        <v>0</v>
      </c>
      <c r="AR345" s="3">
        <f t="shared" ref="AR345:AR349" si="76">34*2</f>
        <v>68</v>
      </c>
      <c r="AS345" s="8">
        <f t="shared" si="68"/>
        <v>0</v>
      </c>
    </row>
    <row r="346" spans="1:45" x14ac:dyDescent="0.2">
      <c r="A346" s="93"/>
      <c r="B346" s="94"/>
      <c r="C346" s="24"/>
      <c r="D346" s="22"/>
      <c r="E346" s="4"/>
      <c r="F346" s="4"/>
      <c r="G346" s="4"/>
      <c r="H346" s="79"/>
      <c r="I346" s="4"/>
      <c r="J346" s="4"/>
      <c r="K346" s="4"/>
      <c r="L346" s="78"/>
      <c r="M346" s="4"/>
      <c r="N346" s="4"/>
      <c r="O346" s="4"/>
      <c r="P346" s="4"/>
      <c r="Q346" s="4"/>
      <c r="R346" s="4"/>
      <c r="S346" s="78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78"/>
      <c r="AE346" s="4"/>
      <c r="AF346" s="4"/>
      <c r="AG346" s="4"/>
      <c r="AH346" s="4"/>
      <c r="AI346" s="4"/>
      <c r="AJ346" s="78"/>
      <c r="AK346" s="3"/>
      <c r="AL346" s="4"/>
      <c r="AM346" s="7"/>
      <c r="AN346" s="7"/>
      <c r="AO346" s="7"/>
      <c r="AP346" s="7"/>
      <c r="AQ346" s="7">
        <f t="shared" si="69"/>
        <v>0</v>
      </c>
      <c r="AR346" s="3">
        <f t="shared" si="76"/>
        <v>68</v>
      </c>
      <c r="AS346" s="8">
        <f t="shared" si="68"/>
        <v>0</v>
      </c>
    </row>
    <row r="347" spans="1:45" x14ac:dyDescent="0.2">
      <c r="A347" s="93"/>
      <c r="B347" s="94" t="s">
        <v>24</v>
      </c>
      <c r="C347" s="24"/>
      <c r="D347" s="22"/>
      <c r="E347" s="4"/>
      <c r="F347" s="4"/>
      <c r="G347" s="4"/>
      <c r="H347" s="79" t="s">
        <v>109</v>
      </c>
      <c r="I347" s="4"/>
      <c r="J347" s="4"/>
      <c r="K347" s="4"/>
      <c r="L347" s="78" t="s">
        <v>107</v>
      </c>
      <c r="M347" s="4"/>
      <c r="N347" s="4"/>
      <c r="O347" s="4"/>
      <c r="P347" s="4"/>
      <c r="Q347" s="4"/>
      <c r="R347" s="4"/>
      <c r="S347" s="78" t="s">
        <v>107</v>
      </c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78" t="s">
        <v>107</v>
      </c>
      <c r="AE347" s="4"/>
      <c r="AF347" s="4"/>
      <c r="AG347" s="4"/>
      <c r="AH347" s="4"/>
      <c r="AI347" s="4"/>
      <c r="AJ347" s="78" t="s">
        <v>107</v>
      </c>
      <c r="AK347" s="3"/>
      <c r="AL347" s="4"/>
      <c r="AM347" s="7"/>
      <c r="AN347" s="7"/>
      <c r="AO347" s="7"/>
      <c r="AP347" s="7"/>
      <c r="AQ347" s="7">
        <v>3</v>
      </c>
      <c r="AR347" s="3">
        <f t="shared" si="76"/>
        <v>68</v>
      </c>
      <c r="AS347" s="8">
        <f t="shared" si="68"/>
        <v>4.4117647058823532E-2</v>
      </c>
    </row>
    <row r="348" spans="1:45" x14ac:dyDescent="0.2">
      <c r="A348" s="93"/>
      <c r="B348" s="94"/>
      <c r="C348" s="24"/>
      <c r="D348" s="22"/>
      <c r="E348" s="4"/>
      <c r="F348" s="4"/>
      <c r="G348" s="4"/>
      <c r="H348" s="79"/>
      <c r="I348" s="4"/>
      <c r="J348" s="4"/>
      <c r="K348" s="4"/>
      <c r="L348" s="78"/>
      <c r="M348" s="4"/>
      <c r="N348" s="4"/>
      <c r="O348" s="4"/>
      <c r="P348" s="4"/>
      <c r="Q348" s="4"/>
      <c r="R348" s="4"/>
      <c r="S348" s="78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78"/>
      <c r="AE348" s="4"/>
      <c r="AF348" s="4"/>
      <c r="AG348" s="4"/>
      <c r="AH348" s="4"/>
      <c r="AI348" s="4"/>
      <c r="AJ348" s="78"/>
      <c r="AK348" s="3"/>
      <c r="AL348" s="4"/>
      <c r="AM348" s="7"/>
      <c r="AN348" s="7"/>
      <c r="AO348" s="7"/>
      <c r="AP348" s="7"/>
      <c r="AQ348" s="7">
        <f t="shared" si="69"/>
        <v>0</v>
      </c>
      <c r="AR348" s="3">
        <f t="shared" si="76"/>
        <v>68</v>
      </c>
      <c r="AS348" s="8">
        <f t="shared" si="68"/>
        <v>0</v>
      </c>
    </row>
    <row r="349" spans="1:45" x14ac:dyDescent="0.2">
      <c r="A349" s="93"/>
      <c r="B349" s="94"/>
      <c r="C349" s="24"/>
      <c r="D349" s="22"/>
      <c r="E349" s="4"/>
      <c r="F349" s="4"/>
      <c r="G349" s="4"/>
      <c r="H349" s="79"/>
      <c r="I349" s="4"/>
      <c r="J349" s="4"/>
      <c r="K349" s="4"/>
      <c r="L349" s="78"/>
      <c r="M349" s="4"/>
      <c r="N349" s="4"/>
      <c r="O349" s="4"/>
      <c r="P349" s="4"/>
      <c r="Q349" s="4"/>
      <c r="R349" s="4"/>
      <c r="S349" s="78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78"/>
      <c r="AE349" s="4"/>
      <c r="AF349" s="4"/>
      <c r="AG349" s="4"/>
      <c r="AH349" s="4"/>
      <c r="AI349" s="4"/>
      <c r="AJ349" s="78"/>
      <c r="AK349" s="3"/>
      <c r="AL349" s="4"/>
      <c r="AM349" s="7"/>
      <c r="AN349" s="7"/>
      <c r="AO349" s="7"/>
      <c r="AP349" s="7"/>
      <c r="AQ349" s="7">
        <f t="shared" si="69"/>
        <v>0</v>
      </c>
      <c r="AR349" s="3">
        <f t="shared" si="76"/>
        <v>68</v>
      </c>
      <c r="AS349" s="8">
        <f t="shared" si="68"/>
        <v>0</v>
      </c>
    </row>
    <row r="350" spans="1:45" x14ac:dyDescent="0.2">
      <c r="A350" s="93"/>
      <c r="B350" s="94" t="s">
        <v>68</v>
      </c>
      <c r="C350" s="24"/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69"/>
        <v>0</v>
      </c>
      <c r="AR350" s="3">
        <f>34*1</f>
        <v>34</v>
      </c>
      <c r="AS350" s="8">
        <f t="shared" si="68"/>
        <v>0</v>
      </c>
    </row>
    <row r="351" spans="1:45" x14ac:dyDescent="0.2">
      <c r="A351" s="93"/>
      <c r="B351" s="94"/>
      <c r="C351" s="24"/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69"/>
        <v>0</v>
      </c>
      <c r="AR351" s="3">
        <f t="shared" ref="AR351:AR355" si="77">34*1</f>
        <v>34</v>
      </c>
      <c r="AS351" s="8">
        <f t="shared" si="68"/>
        <v>0</v>
      </c>
    </row>
    <row r="352" spans="1:45" x14ac:dyDescent="0.2">
      <c r="A352" s="93"/>
      <c r="B352" s="94"/>
      <c r="C352" s="24"/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69"/>
        <v>0</v>
      </c>
      <c r="AR352" s="3">
        <f t="shared" si="77"/>
        <v>34</v>
      </c>
      <c r="AS352" s="8">
        <f t="shared" si="68"/>
        <v>0</v>
      </c>
    </row>
    <row r="353" spans="1:45" x14ac:dyDescent="0.2">
      <c r="A353" s="93"/>
      <c r="B353" s="94" t="s">
        <v>81</v>
      </c>
      <c r="C353" s="24"/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69"/>
        <v>0</v>
      </c>
      <c r="AR353" s="3">
        <f t="shared" si="77"/>
        <v>34</v>
      </c>
      <c r="AS353" s="8">
        <f t="shared" si="68"/>
        <v>0</v>
      </c>
    </row>
    <row r="354" spans="1:45" x14ac:dyDescent="0.2">
      <c r="A354" s="93"/>
      <c r="B354" s="94"/>
      <c r="C354" s="24"/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69"/>
        <v>0</v>
      </c>
      <c r="AR354" s="3">
        <f t="shared" si="77"/>
        <v>34</v>
      </c>
      <c r="AS354" s="8">
        <f t="shared" si="68"/>
        <v>0</v>
      </c>
    </row>
    <row r="355" spans="1:45" x14ac:dyDescent="0.2">
      <c r="A355" s="93"/>
      <c r="B355" s="94"/>
      <c r="C355" s="24"/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si="69"/>
        <v>0</v>
      </c>
      <c r="AR355" s="3">
        <f t="shared" si="77"/>
        <v>34</v>
      </c>
      <c r="AS355" s="8">
        <f t="shared" si="68"/>
        <v>0</v>
      </c>
    </row>
    <row r="356" spans="1:45" ht="12.75" customHeight="1" x14ac:dyDescent="0.2">
      <c r="A356" s="93"/>
      <c r="B356" s="94" t="s">
        <v>65</v>
      </c>
      <c r="C356" s="24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3"/>
      <c r="U356" s="4"/>
      <c r="V356" s="4"/>
      <c r="W356" s="4"/>
      <c r="X356" s="4"/>
      <c r="Y356" s="4"/>
      <c r="Z356" s="4"/>
      <c r="AA356" s="4"/>
      <c r="AB356" s="4"/>
      <c r="AC356" s="4"/>
      <c r="AD356" s="3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69"/>
        <v>0</v>
      </c>
      <c r="AR356" s="3">
        <f>34*2</f>
        <v>68</v>
      </c>
      <c r="AS356" s="8">
        <f t="shared" si="68"/>
        <v>0</v>
      </c>
    </row>
    <row r="357" spans="1:45" ht="12.75" customHeight="1" x14ac:dyDescent="0.2">
      <c r="A357" s="93"/>
      <c r="B357" s="94"/>
      <c r="C357" s="24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3"/>
      <c r="U357" s="4"/>
      <c r="V357" s="4"/>
      <c r="W357" s="4"/>
      <c r="X357" s="4"/>
      <c r="Y357" s="4"/>
      <c r="Z357" s="4"/>
      <c r="AA357" s="4"/>
      <c r="AB357" s="4"/>
      <c r="AD357" s="3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69"/>
        <v>0</v>
      </c>
      <c r="AR357" s="3">
        <f t="shared" ref="AR357:AR358" si="78">34*2</f>
        <v>68</v>
      </c>
      <c r="AS357" s="8">
        <f t="shared" si="68"/>
        <v>0</v>
      </c>
    </row>
    <row r="358" spans="1:45" ht="12.75" customHeight="1" x14ac:dyDescent="0.2">
      <c r="A358" s="93"/>
      <c r="B358" s="94"/>
      <c r="C358" s="24"/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3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69"/>
        <v>0</v>
      </c>
      <c r="AR358" s="3">
        <f t="shared" si="78"/>
        <v>68</v>
      </c>
      <c r="AS358" s="8">
        <f t="shared" si="68"/>
        <v>0</v>
      </c>
    </row>
    <row r="359" spans="1:45" ht="27" customHeight="1" x14ac:dyDescent="0.2">
      <c r="A359" s="55"/>
      <c r="B359" s="56"/>
      <c r="C359" s="56"/>
      <c r="D359" s="56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5"/>
      <c r="AN359" s="55"/>
      <c r="AO359" s="55"/>
      <c r="AP359" s="55"/>
      <c r="AQ359" s="55"/>
      <c r="AR359" s="55"/>
      <c r="AS359" s="55"/>
    </row>
    <row r="360" spans="1:45" ht="111.75" customHeight="1" x14ac:dyDescent="0.2">
      <c r="A360" s="104" t="s">
        <v>36</v>
      </c>
      <c r="B360" s="105"/>
      <c r="C360" s="105"/>
      <c r="D360" s="106"/>
      <c r="E360" s="127" t="s">
        <v>35</v>
      </c>
      <c r="F360" s="127"/>
      <c r="G360" s="127"/>
      <c r="H360" s="127"/>
      <c r="I360" s="127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1" t="s">
        <v>18</v>
      </c>
      <c r="AR360" s="150" t="s">
        <v>20</v>
      </c>
      <c r="AS360" s="151" t="s">
        <v>19</v>
      </c>
    </row>
    <row r="361" spans="1:45" ht="12.75" customHeight="1" x14ac:dyDescent="0.2">
      <c r="A361" s="98" t="s">
        <v>0</v>
      </c>
      <c r="B361" s="99"/>
      <c r="C361" s="100"/>
      <c r="D361" s="23" t="s">
        <v>16</v>
      </c>
      <c r="E361" s="94" t="s">
        <v>1</v>
      </c>
      <c r="F361" s="94"/>
      <c r="G361" s="94"/>
      <c r="H361" s="94"/>
      <c r="I361" s="94" t="s">
        <v>2</v>
      </c>
      <c r="J361" s="94"/>
      <c r="K361" s="94"/>
      <c r="L361" s="94"/>
      <c r="M361" s="94" t="s">
        <v>3</v>
      </c>
      <c r="N361" s="94"/>
      <c r="O361" s="94"/>
      <c r="P361" s="94"/>
      <c r="Q361" s="94" t="s">
        <v>4</v>
      </c>
      <c r="R361" s="94"/>
      <c r="S361" s="94"/>
      <c r="T361" s="94"/>
      <c r="U361" s="94" t="s">
        <v>5</v>
      </c>
      <c r="V361" s="94"/>
      <c r="W361" s="94"/>
      <c r="X361" s="94" t="s">
        <v>6</v>
      </c>
      <c r="Y361" s="94"/>
      <c r="Z361" s="94"/>
      <c r="AA361" s="94"/>
      <c r="AB361" s="94" t="s">
        <v>7</v>
      </c>
      <c r="AC361" s="94"/>
      <c r="AD361" s="94"/>
      <c r="AE361" s="94" t="s">
        <v>8</v>
      </c>
      <c r="AF361" s="94"/>
      <c r="AG361" s="94"/>
      <c r="AH361" s="94"/>
      <c r="AI361" s="94"/>
      <c r="AJ361" s="94" t="s">
        <v>9</v>
      </c>
      <c r="AK361" s="94"/>
      <c r="AL361" s="94"/>
      <c r="AM361" s="94" t="s">
        <v>10</v>
      </c>
      <c r="AN361" s="94"/>
      <c r="AO361" s="94"/>
      <c r="AP361" s="94"/>
      <c r="AQ361" s="121"/>
      <c r="AR361" s="150"/>
      <c r="AS361" s="151"/>
    </row>
    <row r="362" spans="1:45" x14ac:dyDescent="0.2">
      <c r="A362" s="101"/>
      <c r="B362" s="102"/>
      <c r="C362" s="103"/>
      <c r="D362" s="23" t="s">
        <v>17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21"/>
      <c r="AR362" s="150"/>
      <c r="AS362" s="151"/>
    </row>
    <row r="363" spans="1:45" ht="15" customHeight="1" x14ac:dyDescent="0.2">
      <c r="A363" s="93" t="s">
        <v>21</v>
      </c>
      <c r="B363" s="95" t="s">
        <v>13</v>
      </c>
      <c r="C363" s="44" t="s">
        <v>82</v>
      </c>
      <c r="D363" s="25"/>
      <c r="E363" s="4"/>
      <c r="F363" s="4"/>
      <c r="G363" s="4"/>
      <c r="H363" s="78" t="s">
        <v>109</v>
      </c>
      <c r="I363" s="4"/>
      <c r="J363" s="4"/>
      <c r="K363" s="78" t="s">
        <v>107</v>
      </c>
      <c r="L363" s="4"/>
      <c r="M363" s="4"/>
      <c r="N363" s="4"/>
      <c r="O363" s="4"/>
      <c r="P363" s="4"/>
      <c r="Q363" s="4"/>
      <c r="R363" s="78" t="s">
        <v>107</v>
      </c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78" t="s">
        <v>107</v>
      </c>
      <c r="AD363" s="4"/>
      <c r="AE363" s="4"/>
      <c r="AF363" s="4"/>
      <c r="AG363" s="4"/>
      <c r="AH363" s="87" t="s">
        <v>117</v>
      </c>
      <c r="AI363" s="4"/>
      <c r="AJ363" s="4"/>
      <c r="AK363" s="4"/>
      <c r="AL363" s="4"/>
      <c r="AM363" s="7"/>
      <c r="AN363" s="7"/>
      <c r="AO363" s="7"/>
      <c r="AP363" s="7"/>
      <c r="AQ363" s="7">
        <v>3</v>
      </c>
      <c r="AR363" s="68">
        <f>34*2</f>
        <v>68</v>
      </c>
      <c r="AS363" s="8">
        <f t="shared" ref="AS363:AS410" si="79">AQ363/AR363</f>
        <v>4.4117647058823532E-2</v>
      </c>
    </row>
    <row r="364" spans="1:45" x14ac:dyDescent="0.2">
      <c r="A364" s="93"/>
      <c r="B364" s="96"/>
      <c r="C364" s="44" t="s">
        <v>83</v>
      </c>
      <c r="D364" s="25"/>
      <c r="E364" s="4"/>
      <c r="F364" s="4"/>
      <c r="G364" s="4"/>
      <c r="H364" s="78"/>
      <c r="I364" s="4"/>
      <c r="J364" s="4"/>
      <c r="K364" s="78"/>
      <c r="L364" s="4"/>
      <c r="M364" s="4"/>
      <c r="N364" s="4"/>
      <c r="O364" s="4"/>
      <c r="P364" s="4"/>
      <c r="Q364" s="4"/>
      <c r="R364" s="78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78"/>
      <c r="AD364" s="4"/>
      <c r="AE364" s="4"/>
      <c r="AF364" s="4"/>
      <c r="AG364" s="4"/>
      <c r="AH364" s="84"/>
      <c r="AI364" s="4"/>
      <c r="AJ364" s="4"/>
      <c r="AK364" s="4"/>
      <c r="AL364" s="4"/>
      <c r="AM364" s="7"/>
      <c r="AN364" s="7"/>
      <c r="AO364" s="7"/>
      <c r="AP364" s="7"/>
      <c r="AQ364" s="7">
        <f t="shared" ref="AQ364:AQ410" si="80">SUM(E364:AP364)</f>
        <v>0</v>
      </c>
      <c r="AR364" s="68">
        <f t="shared" ref="AR364:AR365" si="81">34*2</f>
        <v>68</v>
      </c>
      <c r="AS364" s="8">
        <f t="shared" si="79"/>
        <v>0</v>
      </c>
    </row>
    <row r="365" spans="1:45" x14ac:dyDescent="0.2">
      <c r="A365" s="93"/>
      <c r="B365" s="97"/>
      <c r="C365" s="44" t="s">
        <v>84</v>
      </c>
      <c r="D365" s="25"/>
      <c r="E365" s="4"/>
      <c r="F365" s="4"/>
      <c r="G365" s="4"/>
      <c r="H365" s="78"/>
      <c r="I365" s="4"/>
      <c r="J365" s="4"/>
      <c r="K365" s="78"/>
      <c r="L365" s="4"/>
      <c r="M365" s="4"/>
      <c r="N365" s="4"/>
      <c r="O365" s="4"/>
      <c r="P365" s="4"/>
      <c r="Q365" s="4"/>
      <c r="R365" s="78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78"/>
      <c r="AD365" s="4"/>
      <c r="AE365" s="4"/>
      <c r="AF365" s="4"/>
      <c r="AG365" s="4"/>
      <c r="AH365" s="84"/>
      <c r="AI365" s="4"/>
      <c r="AJ365" s="4"/>
      <c r="AK365" s="4"/>
      <c r="AL365" s="4"/>
      <c r="AM365" s="7"/>
      <c r="AN365" s="7"/>
      <c r="AO365" s="7"/>
      <c r="AP365" s="7"/>
      <c r="AQ365" s="7">
        <f t="shared" si="80"/>
        <v>0</v>
      </c>
      <c r="AR365" s="68">
        <f t="shared" si="81"/>
        <v>68</v>
      </c>
      <c r="AS365" s="8">
        <f t="shared" si="79"/>
        <v>0</v>
      </c>
    </row>
    <row r="366" spans="1:45" ht="24" x14ac:dyDescent="0.2">
      <c r="A366" s="93"/>
      <c r="B366" s="95" t="s">
        <v>22</v>
      </c>
      <c r="C366" s="44" t="s">
        <v>82</v>
      </c>
      <c r="D366" s="25"/>
      <c r="E366" s="4"/>
      <c r="F366" s="4"/>
      <c r="G366" s="4"/>
      <c r="H366" s="78" t="s">
        <v>109</v>
      </c>
      <c r="I366" s="4"/>
      <c r="J366" s="4"/>
      <c r="K366" s="78" t="s">
        <v>107</v>
      </c>
      <c r="L366" s="4"/>
      <c r="M366" s="4"/>
      <c r="N366" s="4"/>
      <c r="O366" s="4"/>
      <c r="P366" s="4"/>
      <c r="Q366" s="4"/>
      <c r="R366" s="78" t="s">
        <v>107</v>
      </c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78" t="s">
        <v>107</v>
      </c>
      <c r="AD366" s="4"/>
      <c r="AE366" s="4"/>
      <c r="AF366" s="4"/>
      <c r="AG366" s="4"/>
      <c r="AH366" s="4"/>
      <c r="AI366" s="87" t="s">
        <v>117</v>
      </c>
      <c r="AJ366" s="87" t="s">
        <v>117</v>
      </c>
      <c r="AK366" s="78" t="s">
        <v>107</v>
      </c>
      <c r="AL366" s="4"/>
      <c r="AM366" s="7"/>
      <c r="AN366" s="7"/>
      <c r="AO366" s="7"/>
      <c r="AP366" s="7"/>
      <c r="AQ366" s="7">
        <v>3</v>
      </c>
      <c r="AR366" s="68">
        <f>34*3</f>
        <v>102</v>
      </c>
      <c r="AS366" s="8">
        <f t="shared" si="79"/>
        <v>2.9411764705882353E-2</v>
      </c>
    </row>
    <row r="367" spans="1:45" ht="15" customHeight="1" x14ac:dyDescent="0.2">
      <c r="A367" s="93"/>
      <c r="B367" s="96"/>
      <c r="C367" s="44" t="s">
        <v>83</v>
      </c>
      <c r="D367" s="22"/>
      <c r="E367" s="4"/>
      <c r="F367" s="4"/>
      <c r="G367" s="4"/>
      <c r="H367" s="78"/>
      <c r="I367" s="4"/>
      <c r="J367" s="4"/>
      <c r="K367" s="79"/>
      <c r="L367" s="4"/>
      <c r="M367" s="4"/>
      <c r="N367" s="4"/>
      <c r="O367" s="4"/>
      <c r="P367" s="4"/>
      <c r="Q367" s="4"/>
      <c r="R367" s="79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79"/>
      <c r="AD367" s="4"/>
      <c r="AE367" s="4"/>
      <c r="AF367" s="4"/>
      <c r="AG367" s="4"/>
      <c r="AH367" s="4"/>
      <c r="AI367" s="84"/>
      <c r="AJ367" s="84"/>
      <c r="AK367" s="79"/>
      <c r="AL367" s="4"/>
      <c r="AM367" s="7"/>
      <c r="AN367" s="7"/>
      <c r="AO367" s="7"/>
      <c r="AP367" s="7"/>
      <c r="AQ367" s="7">
        <f t="shared" si="80"/>
        <v>0</v>
      </c>
      <c r="AR367" s="68">
        <f t="shared" ref="AR367:AR371" si="82">34*3</f>
        <v>102</v>
      </c>
      <c r="AS367" s="8">
        <f t="shared" si="79"/>
        <v>0</v>
      </c>
    </row>
    <row r="368" spans="1:45" x14ac:dyDescent="0.2">
      <c r="A368" s="93"/>
      <c r="B368" s="97"/>
      <c r="C368" s="44" t="s">
        <v>84</v>
      </c>
      <c r="D368" s="25"/>
      <c r="E368" s="4"/>
      <c r="F368" s="4"/>
      <c r="G368" s="4"/>
      <c r="H368" s="80"/>
      <c r="I368" s="4"/>
      <c r="J368" s="4"/>
      <c r="K368" s="80"/>
      <c r="L368" s="4"/>
      <c r="M368" s="4"/>
      <c r="N368" s="4"/>
      <c r="O368" s="4"/>
      <c r="P368" s="4"/>
      <c r="Q368" s="4"/>
      <c r="R368" s="80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80"/>
      <c r="AD368" s="4"/>
      <c r="AE368" s="4"/>
      <c r="AF368" s="4"/>
      <c r="AG368" s="4"/>
      <c r="AH368" s="4"/>
      <c r="AI368" s="84"/>
      <c r="AJ368" s="84"/>
      <c r="AK368" s="80"/>
      <c r="AL368" s="4"/>
      <c r="AM368" s="7"/>
      <c r="AN368" s="7"/>
      <c r="AO368" s="7"/>
      <c r="AP368" s="7"/>
      <c r="AQ368" s="7">
        <f t="shared" si="80"/>
        <v>0</v>
      </c>
      <c r="AR368" s="68">
        <f t="shared" si="82"/>
        <v>102</v>
      </c>
      <c r="AS368" s="8">
        <f t="shared" si="79"/>
        <v>0</v>
      </c>
    </row>
    <row r="369" spans="1:45" ht="24" x14ac:dyDescent="0.2">
      <c r="A369" s="93"/>
      <c r="B369" s="95" t="s">
        <v>12</v>
      </c>
      <c r="C369" s="44" t="s">
        <v>82</v>
      </c>
      <c r="D369" s="22"/>
      <c r="E369" s="4"/>
      <c r="F369" s="4"/>
      <c r="G369" s="4"/>
      <c r="H369" s="79" t="s">
        <v>109</v>
      </c>
      <c r="I369" s="4"/>
      <c r="J369" s="4"/>
      <c r="K369" s="80" t="s">
        <v>107</v>
      </c>
      <c r="L369" s="4"/>
      <c r="M369" s="4"/>
      <c r="N369" s="4"/>
      <c r="O369" s="4"/>
      <c r="P369" s="4"/>
      <c r="Q369" s="4"/>
      <c r="R369" s="80" t="s">
        <v>107</v>
      </c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80" t="s">
        <v>107</v>
      </c>
      <c r="AD369" s="4"/>
      <c r="AE369" s="4"/>
      <c r="AF369" s="4"/>
      <c r="AG369" s="4"/>
      <c r="AH369" s="4"/>
      <c r="AI369" s="87" t="s">
        <v>117</v>
      </c>
      <c r="AJ369" s="87" t="s">
        <v>117</v>
      </c>
      <c r="AK369" s="3"/>
      <c r="AL369" s="80" t="s">
        <v>107</v>
      </c>
      <c r="AM369" s="7"/>
      <c r="AN369" s="7"/>
      <c r="AO369" s="7"/>
      <c r="AP369" s="7"/>
      <c r="AQ369" s="7">
        <v>3</v>
      </c>
      <c r="AR369" s="68">
        <f t="shared" si="82"/>
        <v>102</v>
      </c>
      <c r="AS369" s="8">
        <f t="shared" si="79"/>
        <v>2.9411764705882353E-2</v>
      </c>
    </row>
    <row r="370" spans="1:45" x14ac:dyDescent="0.2">
      <c r="A370" s="93"/>
      <c r="B370" s="96"/>
      <c r="C370" s="44" t="s">
        <v>83</v>
      </c>
      <c r="D370" s="25"/>
      <c r="E370" s="4"/>
      <c r="F370" s="4"/>
      <c r="G370" s="4"/>
      <c r="H370" s="81"/>
      <c r="I370" s="4"/>
      <c r="J370" s="4"/>
      <c r="K370" s="79"/>
      <c r="L370" s="4"/>
      <c r="M370" s="4"/>
      <c r="N370" s="4"/>
      <c r="O370" s="4"/>
      <c r="P370" s="4"/>
      <c r="Q370" s="4"/>
      <c r="R370" s="79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79"/>
      <c r="AD370" s="4"/>
      <c r="AE370" s="4"/>
      <c r="AF370" s="4"/>
      <c r="AG370" s="4"/>
      <c r="AH370" s="4"/>
      <c r="AI370" s="84"/>
      <c r="AJ370" s="84"/>
      <c r="AK370" s="3"/>
      <c r="AL370" s="79"/>
      <c r="AM370" s="7"/>
      <c r="AN370" s="7"/>
      <c r="AO370" s="7"/>
      <c r="AP370" s="7"/>
      <c r="AQ370" s="7">
        <f t="shared" si="80"/>
        <v>0</v>
      </c>
      <c r="AR370" s="68">
        <f t="shared" si="82"/>
        <v>102</v>
      </c>
      <c r="AS370" s="8">
        <f t="shared" si="79"/>
        <v>0</v>
      </c>
    </row>
    <row r="371" spans="1:45" x14ac:dyDescent="0.2">
      <c r="A371" s="93"/>
      <c r="B371" s="97"/>
      <c r="C371" s="44" t="s">
        <v>84</v>
      </c>
      <c r="D371" s="25"/>
      <c r="E371" s="4"/>
      <c r="F371" s="4"/>
      <c r="G371" s="4"/>
      <c r="H371" s="79"/>
      <c r="I371" s="3"/>
      <c r="J371" s="4"/>
      <c r="K371" s="79"/>
      <c r="L371" s="4"/>
      <c r="M371" s="4"/>
      <c r="N371" s="4"/>
      <c r="O371" s="4"/>
      <c r="P371" s="4"/>
      <c r="Q371" s="4"/>
      <c r="R371" s="79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79"/>
      <c r="AD371" s="4"/>
      <c r="AE371" s="4"/>
      <c r="AF371" s="4"/>
      <c r="AG371" s="4"/>
      <c r="AH371" s="4"/>
      <c r="AI371" s="84"/>
      <c r="AJ371" s="84"/>
      <c r="AK371" s="3"/>
      <c r="AL371" s="79"/>
      <c r="AM371" s="7"/>
      <c r="AN371" s="7"/>
      <c r="AO371" s="7"/>
      <c r="AP371" s="7"/>
      <c r="AQ371" s="7">
        <f t="shared" si="80"/>
        <v>0</v>
      </c>
      <c r="AR371" s="68">
        <f t="shared" si="82"/>
        <v>102</v>
      </c>
      <c r="AS371" s="8">
        <f t="shared" si="79"/>
        <v>0</v>
      </c>
    </row>
    <row r="372" spans="1:45" ht="14.25" customHeight="1" x14ac:dyDescent="0.2">
      <c r="A372" s="93"/>
      <c r="B372" s="95" t="s">
        <v>85</v>
      </c>
      <c r="C372" s="44" t="s">
        <v>82</v>
      </c>
      <c r="D372" s="25"/>
      <c r="E372" s="4"/>
      <c r="F372" s="4"/>
      <c r="G372" s="4"/>
      <c r="H372" s="79" t="s">
        <v>109</v>
      </c>
      <c r="I372" s="3"/>
      <c r="J372" s="4"/>
      <c r="K372" s="78" t="s">
        <v>107</v>
      </c>
      <c r="L372" s="4"/>
      <c r="M372" s="4"/>
      <c r="N372" s="4"/>
      <c r="O372" s="4"/>
      <c r="P372" s="4"/>
      <c r="Q372" s="4"/>
      <c r="R372" s="78" t="s">
        <v>107</v>
      </c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78" t="s">
        <v>107</v>
      </c>
      <c r="AD372" s="4"/>
      <c r="AE372" s="4"/>
      <c r="AF372" s="4"/>
      <c r="AG372" s="4"/>
      <c r="AH372" s="87" t="s">
        <v>117</v>
      </c>
      <c r="AI372" s="4"/>
      <c r="AJ372" s="4"/>
      <c r="AK372" s="3"/>
      <c r="AL372" s="4"/>
      <c r="AM372" s="7"/>
      <c r="AN372" s="7"/>
      <c r="AO372" s="7"/>
      <c r="AP372" s="7"/>
      <c r="AQ372" s="7">
        <v>3</v>
      </c>
      <c r="AR372" s="68">
        <f>34*2</f>
        <v>68</v>
      </c>
      <c r="AS372" s="8">
        <f t="shared" si="79"/>
        <v>4.4117647058823532E-2</v>
      </c>
    </row>
    <row r="373" spans="1:45" x14ac:dyDescent="0.2">
      <c r="A373" s="93"/>
      <c r="B373" s="96"/>
      <c r="C373" s="44" t="s">
        <v>83</v>
      </c>
      <c r="D373" s="67"/>
      <c r="E373" s="4"/>
      <c r="F373" s="4"/>
      <c r="G373" s="4"/>
      <c r="H373" s="79"/>
      <c r="I373" s="4"/>
      <c r="J373" s="4"/>
      <c r="K373" s="78"/>
      <c r="L373" s="4"/>
      <c r="M373" s="4"/>
      <c r="N373" s="4"/>
      <c r="O373" s="4"/>
      <c r="P373" s="4"/>
      <c r="Q373" s="4"/>
      <c r="R373" s="78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78"/>
      <c r="AD373" s="4"/>
      <c r="AE373" s="4"/>
      <c r="AF373" s="4"/>
      <c r="AG373" s="4"/>
      <c r="AH373" s="84"/>
      <c r="AI373" s="4"/>
      <c r="AJ373" s="4"/>
      <c r="AK373" s="3"/>
      <c r="AL373" s="4"/>
      <c r="AM373" s="7"/>
      <c r="AN373" s="7"/>
      <c r="AO373" s="7"/>
      <c r="AP373" s="7"/>
      <c r="AQ373" s="7">
        <f t="shared" si="80"/>
        <v>0</v>
      </c>
      <c r="AR373" s="68">
        <f t="shared" ref="AR373:AR380" si="83">34*2</f>
        <v>68</v>
      </c>
      <c r="AS373" s="8">
        <f t="shared" si="79"/>
        <v>0</v>
      </c>
    </row>
    <row r="374" spans="1:45" x14ac:dyDescent="0.2">
      <c r="A374" s="93"/>
      <c r="B374" s="97"/>
      <c r="C374" s="44" t="s">
        <v>84</v>
      </c>
      <c r="D374" s="25"/>
      <c r="E374" s="4"/>
      <c r="F374" s="4"/>
      <c r="G374" s="4"/>
      <c r="H374" s="79"/>
      <c r="I374" s="4"/>
      <c r="J374" s="4"/>
      <c r="K374" s="78"/>
      <c r="L374" s="4"/>
      <c r="M374" s="4"/>
      <c r="N374" s="4"/>
      <c r="O374" s="4"/>
      <c r="P374" s="4"/>
      <c r="Q374" s="4"/>
      <c r="R374" s="78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78"/>
      <c r="AD374" s="4"/>
      <c r="AE374" s="4"/>
      <c r="AF374" s="4"/>
      <c r="AG374" s="4"/>
      <c r="AH374" s="84"/>
      <c r="AI374" s="7"/>
      <c r="AJ374" s="4"/>
      <c r="AK374" s="3"/>
      <c r="AL374" s="4"/>
      <c r="AM374" s="7"/>
      <c r="AN374" s="7"/>
      <c r="AO374" s="7"/>
      <c r="AP374" s="7"/>
      <c r="AQ374" s="7">
        <f t="shared" si="80"/>
        <v>0</v>
      </c>
      <c r="AR374" s="68">
        <f t="shared" si="83"/>
        <v>68</v>
      </c>
      <c r="AS374" s="8">
        <f t="shared" si="79"/>
        <v>0</v>
      </c>
    </row>
    <row r="375" spans="1:45" x14ac:dyDescent="0.2">
      <c r="A375" s="93"/>
      <c r="B375" s="95" t="s">
        <v>79</v>
      </c>
      <c r="C375" s="44" t="s">
        <v>82</v>
      </c>
      <c r="D375" s="25"/>
      <c r="E375" s="4"/>
      <c r="F375" s="4"/>
      <c r="G375" s="4"/>
      <c r="H375" s="79" t="s">
        <v>109</v>
      </c>
      <c r="I375" s="4"/>
      <c r="J375" s="4"/>
      <c r="K375" s="78" t="s">
        <v>107</v>
      </c>
      <c r="L375" s="4"/>
      <c r="M375" s="4"/>
      <c r="N375" s="4"/>
      <c r="O375" s="4"/>
      <c r="P375" s="4"/>
      <c r="Q375" s="4"/>
      <c r="R375" s="78" t="s">
        <v>107</v>
      </c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78" t="s">
        <v>107</v>
      </c>
      <c r="AD375" s="4"/>
      <c r="AE375" s="4"/>
      <c r="AF375" s="4"/>
      <c r="AG375" s="4"/>
      <c r="AH375" s="4"/>
      <c r="AI375" s="7"/>
      <c r="AJ375" s="4"/>
      <c r="AK375" s="3"/>
      <c r="AL375" s="4"/>
      <c r="AM375" s="7"/>
      <c r="AN375" s="7"/>
      <c r="AO375" s="7"/>
      <c r="AP375" s="7"/>
      <c r="AQ375" s="7">
        <v>3</v>
      </c>
      <c r="AR375" s="68">
        <f t="shared" si="83"/>
        <v>68</v>
      </c>
      <c r="AS375" s="8">
        <f t="shared" si="79"/>
        <v>4.4117647058823532E-2</v>
      </c>
    </row>
    <row r="376" spans="1:45" x14ac:dyDescent="0.2">
      <c r="A376" s="93"/>
      <c r="B376" s="96"/>
      <c r="C376" s="44" t="s">
        <v>83</v>
      </c>
      <c r="D376" s="25"/>
      <c r="E376" s="4"/>
      <c r="F376" s="4"/>
      <c r="G376" s="4"/>
      <c r="H376" s="79"/>
      <c r="I376" s="4"/>
      <c r="J376" s="4"/>
      <c r="K376" s="79"/>
      <c r="L376" s="4"/>
      <c r="M376" s="4"/>
      <c r="N376" s="4"/>
      <c r="O376" s="4"/>
      <c r="P376" s="4"/>
      <c r="Q376" s="4"/>
      <c r="R376" s="79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79"/>
      <c r="AD376" s="4"/>
      <c r="AE376" s="4"/>
      <c r="AF376" s="4"/>
      <c r="AG376" s="4"/>
      <c r="AH376" s="4"/>
      <c r="AI376" s="7"/>
      <c r="AJ376" s="4"/>
      <c r="AK376" s="3"/>
      <c r="AL376" s="4"/>
      <c r="AM376" s="7"/>
      <c r="AN376" s="7"/>
      <c r="AO376" s="7"/>
      <c r="AP376" s="7"/>
      <c r="AQ376" s="7">
        <f t="shared" si="80"/>
        <v>0</v>
      </c>
      <c r="AR376" s="68">
        <f t="shared" si="83"/>
        <v>68</v>
      </c>
      <c r="AS376" s="8">
        <f t="shared" si="79"/>
        <v>0</v>
      </c>
    </row>
    <row r="377" spans="1:45" x14ac:dyDescent="0.2">
      <c r="A377" s="93"/>
      <c r="B377" s="97"/>
      <c r="C377" s="44" t="s">
        <v>84</v>
      </c>
      <c r="D377" s="25"/>
      <c r="E377" s="4"/>
      <c r="F377" s="4"/>
      <c r="G377" s="4"/>
      <c r="H377" s="79"/>
      <c r="I377" s="4"/>
      <c r="J377" s="4"/>
      <c r="K377" s="80"/>
      <c r="L377" s="4"/>
      <c r="M377" s="4"/>
      <c r="N377" s="4"/>
      <c r="O377" s="4"/>
      <c r="P377" s="4"/>
      <c r="Q377" s="4"/>
      <c r="R377" s="80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80"/>
      <c r="AD377" s="4"/>
      <c r="AE377" s="4"/>
      <c r="AF377" s="4"/>
      <c r="AG377" s="4"/>
      <c r="AH377" s="4"/>
      <c r="AI377" s="7"/>
      <c r="AJ377" s="4"/>
      <c r="AK377" s="3"/>
      <c r="AL377" s="4"/>
      <c r="AM377" s="7"/>
      <c r="AN377" s="7"/>
      <c r="AO377" s="7"/>
      <c r="AP377" s="7"/>
      <c r="AQ377" s="7">
        <f t="shared" si="80"/>
        <v>0</v>
      </c>
      <c r="AR377" s="68">
        <f t="shared" si="83"/>
        <v>68</v>
      </c>
      <c r="AS377" s="8">
        <f t="shared" si="79"/>
        <v>0</v>
      </c>
    </row>
    <row r="378" spans="1:45" x14ac:dyDescent="0.2">
      <c r="A378" s="93"/>
      <c r="B378" s="95" t="s">
        <v>80</v>
      </c>
      <c r="C378" s="44" t="s">
        <v>82</v>
      </c>
      <c r="D378" s="22"/>
      <c r="E378" s="4"/>
      <c r="F378" s="4"/>
      <c r="G378" s="4"/>
      <c r="H378" s="78" t="s">
        <v>109</v>
      </c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7"/>
      <c r="AJ378" s="4"/>
      <c r="AK378" s="3"/>
      <c r="AL378" s="4"/>
      <c r="AM378" s="7"/>
      <c r="AN378" s="7"/>
      <c r="AO378" s="7"/>
      <c r="AP378" s="7"/>
      <c r="AQ378" s="7">
        <v>1</v>
      </c>
      <c r="AR378" s="68">
        <f t="shared" si="83"/>
        <v>68</v>
      </c>
      <c r="AS378" s="8">
        <f t="shared" si="79"/>
        <v>1.4705882352941176E-2</v>
      </c>
    </row>
    <row r="379" spans="1:45" x14ac:dyDescent="0.2">
      <c r="A379" s="93"/>
      <c r="B379" s="96"/>
      <c r="C379" s="44" t="s">
        <v>83</v>
      </c>
      <c r="D379" s="25"/>
      <c r="E379" s="4"/>
      <c r="F379" s="4"/>
      <c r="G379" s="4"/>
      <c r="H379" s="7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7"/>
      <c r="AJ379" s="4"/>
      <c r="AK379" s="3"/>
      <c r="AL379" s="4"/>
      <c r="AM379" s="7"/>
      <c r="AN379" s="7"/>
      <c r="AO379" s="7"/>
      <c r="AP379" s="7"/>
      <c r="AQ379" s="7">
        <f t="shared" si="80"/>
        <v>0</v>
      </c>
      <c r="AR379" s="68">
        <f t="shared" si="83"/>
        <v>68</v>
      </c>
      <c r="AS379" s="8">
        <f t="shared" si="79"/>
        <v>0</v>
      </c>
    </row>
    <row r="380" spans="1:45" x14ac:dyDescent="0.2">
      <c r="A380" s="93"/>
      <c r="B380" s="97"/>
      <c r="C380" s="44" t="s">
        <v>84</v>
      </c>
      <c r="D380" s="25"/>
      <c r="E380" s="4"/>
      <c r="F380" s="4"/>
      <c r="G380" s="4"/>
      <c r="H380" s="7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7"/>
      <c r="AJ380" s="4"/>
      <c r="AK380" s="3"/>
      <c r="AL380" s="4"/>
      <c r="AM380" s="7"/>
      <c r="AN380" s="7"/>
      <c r="AO380" s="7"/>
      <c r="AP380" s="7"/>
      <c r="AQ380" s="7">
        <f t="shared" si="80"/>
        <v>0</v>
      </c>
      <c r="AR380" s="68">
        <f t="shared" si="83"/>
        <v>68</v>
      </c>
      <c r="AS380" s="8">
        <f t="shared" si="79"/>
        <v>0</v>
      </c>
    </row>
    <row r="381" spans="1:45" x14ac:dyDescent="0.2">
      <c r="A381" s="93"/>
      <c r="B381" s="95" t="s">
        <v>30</v>
      </c>
      <c r="C381" s="44" t="s">
        <v>82</v>
      </c>
      <c r="D381" s="25"/>
      <c r="E381" s="4"/>
      <c r="F381" s="4"/>
      <c r="G381" s="4"/>
      <c r="H381" s="78" t="s">
        <v>109</v>
      </c>
      <c r="I381" s="4"/>
      <c r="J381" s="4"/>
      <c r="K381" s="4"/>
      <c r="L381" s="78" t="s">
        <v>107</v>
      </c>
      <c r="M381" s="4"/>
      <c r="N381" s="4"/>
      <c r="O381" s="4"/>
      <c r="P381" s="4"/>
      <c r="Q381" s="4"/>
      <c r="R381" s="4"/>
      <c r="S381" s="78" t="s">
        <v>107</v>
      </c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78" t="s">
        <v>107</v>
      </c>
      <c r="AE381" s="4"/>
      <c r="AF381" s="4"/>
      <c r="AG381" s="4"/>
      <c r="AH381" s="4"/>
      <c r="AI381" s="7"/>
      <c r="AJ381" s="78" t="s">
        <v>107</v>
      </c>
      <c r="AK381" s="3"/>
      <c r="AL381" s="4"/>
      <c r="AM381" s="7"/>
      <c r="AN381" s="7"/>
      <c r="AO381" s="7"/>
      <c r="AP381" s="7"/>
      <c r="AQ381" s="7">
        <v>3</v>
      </c>
      <c r="AR381" s="68">
        <f>34*1</f>
        <v>34</v>
      </c>
      <c r="AS381" s="8">
        <f t="shared" si="79"/>
        <v>8.8235294117647065E-2</v>
      </c>
    </row>
    <row r="382" spans="1:45" x14ac:dyDescent="0.2">
      <c r="A382" s="93"/>
      <c r="B382" s="96"/>
      <c r="C382" s="44" t="s">
        <v>83</v>
      </c>
      <c r="D382" s="25"/>
      <c r="E382" s="4"/>
      <c r="F382" s="4"/>
      <c r="G382" s="4"/>
      <c r="H382" s="78"/>
      <c r="I382" s="4"/>
      <c r="J382" s="4"/>
      <c r="K382" s="4"/>
      <c r="L382" s="78"/>
      <c r="M382" s="4"/>
      <c r="N382" s="4"/>
      <c r="O382" s="4"/>
      <c r="P382" s="4"/>
      <c r="Q382" s="4"/>
      <c r="R382" s="4"/>
      <c r="S382" s="78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78"/>
      <c r="AE382" s="4"/>
      <c r="AF382" s="4"/>
      <c r="AG382" s="4"/>
      <c r="AH382" s="4"/>
      <c r="AI382" s="7"/>
      <c r="AJ382" s="78"/>
      <c r="AK382" s="3"/>
      <c r="AL382" s="4"/>
      <c r="AM382" s="7"/>
      <c r="AN382" s="7"/>
      <c r="AO382" s="7"/>
      <c r="AP382" s="7"/>
      <c r="AQ382" s="7">
        <f t="shared" si="80"/>
        <v>0</v>
      </c>
      <c r="AR382" s="68">
        <f t="shared" ref="AR382:AR383" si="84">34*1</f>
        <v>34</v>
      </c>
      <c r="AS382" s="8">
        <f t="shared" si="79"/>
        <v>0</v>
      </c>
    </row>
    <row r="383" spans="1:45" x14ac:dyDescent="0.2">
      <c r="A383" s="93"/>
      <c r="B383" s="96"/>
      <c r="C383" s="44" t="s">
        <v>84</v>
      </c>
      <c r="D383" s="25"/>
      <c r="E383" s="4"/>
      <c r="F383" s="4"/>
      <c r="G383" s="4"/>
      <c r="H383" s="80"/>
      <c r="I383" s="4"/>
      <c r="J383" s="4"/>
      <c r="K383" s="4"/>
      <c r="L383" s="78"/>
      <c r="M383" s="4"/>
      <c r="N383" s="4"/>
      <c r="O383" s="4"/>
      <c r="P383" s="4"/>
      <c r="Q383" s="4"/>
      <c r="R383" s="4"/>
      <c r="S383" s="78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78"/>
      <c r="AE383" s="4"/>
      <c r="AF383" s="4"/>
      <c r="AG383" s="4"/>
      <c r="AH383" s="4"/>
      <c r="AI383" s="7"/>
      <c r="AJ383" s="78"/>
      <c r="AK383" s="3"/>
      <c r="AL383" s="4"/>
      <c r="AM383" s="7"/>
      <c r="AN383" s="7"/>
      <c r="AO383" s="7"/>
      <c r="AP383" s="7"/>
      <c r="AQ383" s="7">
        <f t="shared" si="80"/>
        <v>0</v>
      </c>
      <c r="AR383" s="68">
        <f t="shared" si="84"/>
        <v>34</v>
      </c>
      <c r="AS383" s="8">
        <f t="shared" si="79"/>
        <v>0</v>
      </c>
    </row>
    <row r="384" spans="1:45" ht="17.25" customHeight="1" x14ac:dyDescent="0.2">
      <c r="A384" s="93"/>
      <c r="B384" s="95" t="s">
        <v>29</v>
      </c>
      <c r="C384" s="44" t="s">
        <v>82</v>
      </c>
      <c r="D384" s="25"/>
      <c r="E384" s="4"/>
      <c r="F384" s="4"/>
      <c r="G384" s="4"/>
      <c r="H384" s="79" t="s">
        <v>109</v>
      </c>
      <c r="I384" s="4"/>
      <c r="J384" s="4"/>
      <c r="K384" s="4"/>
      <c r="L384" s="78" t="s">
        <v>107</v>
      </c>
      <c r="M384" s="4"/>
      <c r="N384" s="4"/>
      <c r="O384" s="4"/>
      <c r="P384" s="4"/>
      <c r="Q384" s="4"/>
      <c r="R384" s="4"/>
      <c r="S384" s="78" t="s">
        <v>107</v>
      </c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78" t="s">
        <v>107</v>
      </c>
      <c r="AE384" s="4"/>
      <c r="AF384" s="4"/>
      <c r="AG384" s="4"/>
      <c r="AH384" s="4"/>
      <c r="AI384" s="87" t="s">
        <v>117</v>
      </c>
      <c r="AJ384" s="87" t="s">
        <v>117</v>
      </c>
      <c r="AK384" s="78" t="s">
        <v>107</v>
      </c>
      <c r="AL384" s="4"/>
      <c r="AM384" s="7"/>
      <c r="AN384" s="7"/>
      <c r="AO384" s="7"/>
      <c r="AP384" s="7"/>
      <c r="AQ384" s="7">
        <v>3</v>
      </c>
      <c r="AR384" s="68">
        <f>34*2</f>
        <v>68</v>
      </c>
      <c r="AS384" s="8">
        <f t="shared" si="79"/>
        <v>4.4117647058823532E-2</v>
      </c>
    </row>
    <row r="385" spans="1:45" x14ac:dyDescent="0.2">
      <c r="A385" s="93"/>
      <c r="B385" s="96"/>
      <c r="C385" s="44" t="s">
        <v>83</v>
      </c>
      <c r="D385" s="25"/>
      <c r="E385" s="4"/>
      <c r="F385" s="4"/>
      <c r="G385" s="4"/>
      <c r="H385" s="79"/>
      <c r="I385" s="4"/>
      <c r="J385" s="4"/>
      <c r="K385" s="4"/>
      <c r="L385" s="79"/>
      <c r="M385" s="4"/>
      <c r="N385" s="4"/>
      <c r="O385" s="4"/>
      <c r="P385" s="4"/>
      <c r="Q385" s="4"/>
      <c r="R385" s="4"/>
      <c r="S385" s="79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79"/>
      <c r="AE385" s="4"/>
      <c r="AF385" s="4"/>
      <c r="AG385" s="4"/>
      <c r="AH385" s="4"/>
      <c r="AI385" s="86"/>
      <c r="AJ385" s="84"/>
      <c r="AK385" s="79"/>
      <c r="AL385" s="4"/>
      <c r="AM385" s="7"/>
      <c r="AN385" s="7"/>
      <c r="AO385" s="7"/>
      <c r="AP385" s="7"/>
      <c r="AQ385" s="7">
        <f t="shared" si="80"/>
        <v>0</v>
      </c>
      <c r="AR385" s="68">
        <f t="shared" ref="AR385:AR386" si="85">34*2</f>
        <v>68</v>
      </c>
      <c r="AS385" s="8">
        <f t="shared" si="79"/>
        <v>0</v>
      </c>
    </row>
    <row r="386" spans="1:45" x14ac:dyDescent="0.2">
      <c r="A386" s="93"/>
      <c r="B386" s="97"/>
      <c r="C386" s="44" t="s">
        <v>84</v>
      </c>
      <c r="D386" s="25"/>
      <c r="E386" s="4"/>
      <c r="F386" s="4"/>
      <c r="G386" s="4"/>
      <c r="H386" s="79"/>
      <c r="I386" s="4"/>
      <c r="J386" s="4"/>
      <c r="K386" s="4"/>
      <c r="L386" s="80"/>
      <c r="M386" s="4"/>
      <c r="N386" s="4"/>
      <c r="O386" s="4"/>
      <c r="P386" s="4"/>
      <c r="Q386" s="4"/>
      <c r="R386" s="4"/>
      <c r="S386" s="80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80"/>
      <c r="AE386" s="4"/>
      <c r="AF386" s="4"/>
      <c r="AG386" s="4"/>
      <c r="AH386" s="4"/>
      <c r="AI386" s="86"/>
      <c r="AJ386" s="84"/>
      <c r="AK386" s="80"/>
      <c r="AL386" s="4"/>
      <c r="AM386" s="7"/>
      <c r="AN386" s="7"/>
      <c r="AO386" s="7"/>
      <c r="AP386" s="7"/>
      <c r="AQ386" s="7">
        <f t="shared" si="80"/>
        <v>0</v>
      </c>
      <c r="AR386" s="68">
        <f t="shared" si="85"/>
        <v>68</v>
      </c>
      <c r="AS386" s="8">
        <f t="shared" si="79"/>
        <v>0</v>
      </c>
    </row>
    <row r="387" spans="1:45" ht="15.75" customHeight="1" x14ac:dyDescent="0.2">
      <c r="A387" s="93"/>
      <c r="B387" s="94" t="s">
        <v>32</v>
      </c>
      <c r="C387" s="44" t="s">
        <v>82</v>
      </c>
      <c r="D387" s="25"/>
      <c r="E387" s="4"/>
      <c r="F387" s="4"/>
      <c r="G387" s="4"/>
      <c r="H387" s="78" t="s">
        <v>109</v>
      </c>
      <c r="I387" s="4"/>
      <c r="J387" s="4"/>
      <c r="K387" s="4"/>
      <c r="L387" s="80" t="s">
        <v>107</v>
      </c>
      <c r="M387" s="4"/>
      <c r="N387" s="4"/>
      <c r="O387" s="4"/>
      <c r="P387" s="4"/>
      <c r="Q387" s="4"/>
      <c r="R387" s="4"/>
      <c r="S387" s="80" t="s">
        <v>107</v>
      </c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80" t="s">
        <v>107</v>
      </c>
      <c r="AE387" s="4"/>
      <c r="AF387" s="4"/>
      <c r="AG387" s="4"/>
      <c r="AH387" s="4"/>
      <c r="AI387" s="87" t="s">
        <v>117</v>
      </c>
      <c r="AJ387" s="87" t="s">
        <v>117</v>
      </c>
      <c r="AK387" s="80" t="s">
        <v>107</v>
      </c>
      <c r="AL387" s="4"/>
      <c r="AM387" s="7"/>
      <c r="AN387" s="7"/>
      <c r="AO387" s="7"/>
      <c r="AP387" s="7"/>
      <c r="AQ387" s="7">
        <v>3</v>
      </c>
      <c r="AR387" s="68">
        <f>34*1</f>
        <v>34</v>
      </c>
      <c r="AS387" s="8">
        <f t="shared" si="79"/>
        <v>8.8235294117647065E-2</v>
      </c>
    </row>
    <row r="388" spans="1:45" x14ac:dyDescent="0.2">
      <c r="A388" s="93"/>
      <c r="B388" s="94"/>
      <c r="C388" s="44" t="s">
        <v>83</v>
      </c>
      <c r="D388" s="25"/>
      <c r="E388" s="4"/>
      <c r="F388" s="4"/>
      <c r="G388" s="4"/>
      <c r="H388" s="78"/>
      <c r="I388" s="4"/>
      <c r="J388" s="4"/>
      <c r="K388" s="4"/>
      <c r="L388" s="79"/>
      <c r="M388" s="4"/>
      <c r="N388" s="4"/>
      <c r="O388" s="4"/>
      <c r="P388" s="4"/>
      <c r="Q388" s="4"/>
      <c r="R388" s="4"/>
      <c r="S388" s="79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79"/>
      <c r="AE388" s="4"/>
      <c r="AF388" s="4"/>
      <c r="AG388" s="4"/>
      <c r="AH388" s="4"/>
      <c r="AI388" s="86"/>
      <c r="AJ388" s="84"/>
      <c r="AK388" s="79"/>
      <c r="AL388" s="4"/>
      <c r="AM388" s="7"/>
      <c r="AN388" s="7"/>
      <c r="AO388" s="7"/>
      <c r="AP388" s="7"/>
      <c r="AQ388" s="7"/>
      <c r="AR388" s="68">
        <f t="shared" ref="AR388:AR392" si="86">34*1</f>
        <v>34</v>
      </c>
      <c r="AS388" s="8">
        <f t="shared" si="79"/>
        <v>0</v>
      </c>
    </row>
    <row r="389" spans="1:45" x14ac:dyDescent="0.2">
      <c r="A389" s="93"/>
      <c r="B389" s="94"/>
      <c r="C389" s="44" t="s">
        <v>84</v>
      </c>
      <c r="D389" s="25"/>
      <c r="E389" s="4"/>
      <c r="F389" s="4"/>
      <c r="G389" s="4"/>
      <c r="H389" s="78"/>
      <c r="I389" s="4"/>
      <c r="J389" s="4"/>
      <c r="K389" s="4"/>
      <c r="L389" s="79"/>
      <c r="M389" s="4"/>
      <c r="N389" s="4"/>
      <c r="O389" s="4"/>
      <c r="P389" s="4"/>
      <c r="Q389" s="4"/>
      <c r="R389" s="4"/>
      <c r="S389" s="79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79"/>
      <c r="AE389" s="4"/>
      <c r="AF389" s="4"/>
      <c r="AG389" s="4"/>
      <c r="AH389" s="4"/>
      <c r="AI389" s="86"/>
      <c r="AJ389" s="84"/>
      <c r="AK389" s="79"/>
      <c r="AL389" s="4"/>
      <c r="AM389" s="7"/>
      <c r="AN389" s="7"/>
      <c r="AO389" s="7"/>
      <c r="AP389" s="7"/>
      <c r="AQ389" s="7">
        <f t="shared" si="80"/>
        <v>0</v>
      </c>
      <c r="AR389" s="68">
        <f t="shared" si="86"/>
        <v>34</v>
      </c>
      <c r="AS389" s="8">
        <f t="shared" si="79"/>
        <v>0</v>
      </c>
    </row>
    <row r="390" spans="1:45" ht="15" customHeight="1" x14ac:dyDescent="0.2">
      <c r="A390" s="93"/>
      <c r="B390" s="94" t="s">
        <v>24</v>
      </c>
      <c r="C390" s="44" t="s">
        <v>82</v>
      </c>
      <c r="D390" s="25"/>
      <c r="E390" s="4"/>
      <c r="F390" s="4"/>
      <c r="G390" s="4"/>
      <c r="H390" s="78" t="s">
        <v>109</v>
      </c>
      <c r="I390" s="4"/>
      <c r="J390" s="4"/>
      <c r="K390" s="4"/>
      <c r="L390" s="78" t="s">
        <v>107</v>
      </c>
      <c r="M390" s="4"/>
      <c r="N390" s="4"/>
      <c r="O390" s="4"/>
      <c r="P390" s="4"/>
      <c r="Q390" s="4"/>
      <c r="R390" s="4"/>
      <c r="S390" s="78" t="s">
        <v>107</v>
      </c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78" t="s">
        <v>107</v>
      </c>
      <c r="AE390" s="4"/>
      <c r="AF390" s="4"/>
      <c r="AG390" s="4"/>
      <c r="AH390" s="4"/>
      <c r="AI390" s="87" t="s">
        <v>117</v>
      </c>
      <c r="AJ390" s="87" t="s">
        <v>117</v>
      </c>
      <c r="AK390" s="78" t="s">
        <v>107</v>
      </c>
      <c r="AL390" s="4"/>
      <c r="AM390" s="7"/>
      <c r="AN390" s="7"/>
      <c r="AO390" s="7"/>
      <c r="AP390" s="7"/>
      <c r="AQ390" s="7">
        <v>3</v>
      </c>
      <c r="AR390" s="68">
        <f t="shared" si="86"/>
        <v>34</v>
      </c>
      <c r="AS390" s="8">
        <f t="shared" si="79"/>
        <v>8.8235294117647065E-2</v>
      </c>
    </row>
    <row r="391" spans="1:45" x14ac:dyDescent="0.2">
      <c r="A391" s="93"/>
      <c r="B391" s="94"/>
      <c r="C391" s="44" t="s">
        <v>83</v>
      </c>
      <c r="D391" s="25"/>
      <c r="E391" s="4"/>
      <c r="F391" s="4"/>
      <c r="G391" s="4"/>
      <c r="H391" s="78"/>
      <c r="I391" s="4"/>
      <c r="J391" s="4"/>
      <c r="K391" s="4"/>
      <c r="L391" s="78"/>
      <c r="M391" s="4"/>
      <c r="N391" s="4"/>
      <c r="O391" s="4"/>
      <c r="P391" s="4"/>
      <c r="Q391" s="4"/>
      <c r="R391" s="4"/>
      <c r="S391" s="78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78"/>
      <c r="AE391" s="4"/>
      <c r="AF391" s="4"/>
      <c r="AG391" s="4"/>
      <c r="AH391" s="4"/>
      <c r="AI391" s="86"/>
      <c r="AJ391" s="84"/>
      <c r="AK391" s="78"/>
      <c r="AL391" s="4"/>
      <c r="AM391" s="7"/>
      <c r="AN391" s="7"/>
      <c r="AO391" s="7"/>
      <c r="AP391" s="7"/>
      <c r="AQ391" s="7">
        <f t="shared" si="80"/>
        <v>0</v>
      </c>
      <c r="AR391" s="68">
        <f t="shared" si="86"/>
        <v>34</v>
      </c>
      <c r="AS391" s="8">
        <f t="shared" si="79"/>
        <v>0</v>
      </c>
    </row>
    <row r="392" spans="1:45" x14ac:dyDescent="0.2">
      <c r="A392" s="93"/>
      <c r="B392" s="94"/>
      <c r="C392" s="44" t="s">
        <v>84</v>
      </c>
      <c r="D392" s="25"/>
      <c r="E392" s="4"/>
      <c r="F392" s="4"/>
      <c r="G392" s="4"/>
      <c r="H392" s="80"/>
      <c r="I392" s="4"/>
      <c r="J392" s="4"/>
      <c r="K392" s="4"/>
      <c r="L392" s="78"/>
      <c r="M392" s="4"/>
      <c r="N392" s="4"/>
      <c r="O392" s="4"/>
      <c r="P392" s="4"/>
      <c r="Q392" s="4"/>
      <c r="R392" s="4"/>
      <c r="S392" s="78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78"/>
      <c r="AE392" s="4"/>
      <c r="AF392" s="4"/>
      <c r="AG392" s="4"/>
      <c r="AH392" s="4"/>
      <c r="AI392" s="86"/>
      <c r="AJ392" s="84"/>
      <c r="AK392" s="78"/>
      <c r="AL392" s="4"/>
      <c r="AM392" s="7"/>
      <c r="AN392" s="7"/>
      <c r="AO392" s="7"/>
      <c r="AP392" s="7"/>
      <c r="AQ392" s="7">
        <f t="shared" si="80"/>
        <v>0</v>
      </c>
      <c r="AR392" s="68">
        <f t="shared" si="86"/>
        <v>34</v>
      </c>
      <c r="AS392" s="8">
        <f t="shared" si="79"/>
        <v>0</v>
      </c>
    </row>
    <row r="393" spans="1:45" ht="17.25" customHeight="1" x14ac:dyDescent="0.2">
      <c r="A393" s="93"/>
      <c r="B393" s="95" t="s">
        <v>23</v>
      </c>
      <c r="C393" s="44" t="s">
        <v>82</v>
      </c>
      <c r="D393" s="25"/>
      <c r="E393" s="4"/>
      <c r="F393" s="4"/>
      <c r="G393" s="4"/>
      <c r="H393" s="79" t="s">
        <v>109</v>
      </c>
      <c r="I393" s="4"/>
      <c r="J393" s="4"/>
      <c r="K393" s="4"/>
      <c r="L393" s="78" t="s">
        <v>107</v>
      </c>
      <c r="M393" s="4"/>
      <c r="N393" s="4"/>
      <c r="O393" s="4"/>
      <c r="P393" s="4"/>
      <c r="Q393" s="4"/>
      <c r="R393" s="4"/>
      <c r="S393" s="78" t="s">
        <v>107</v>
      </c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78" t="s">
        <v>107</v>
      </c>
      <c r="AE393" s="4"/>
      <c r="AF393" s="4"/>
      <c r="AG393" s="4"/>
      <c r="AH393" s="4"/>
      <c r="AI393" s="87" t="s">
        <v>117</v>
      </c>
      <c r="AJ393" s="87" t="s">
        <v>117</v>
      </c>
      <c r="AK393" s="3"/>
      <c r="AL393" s="78" t="s">
        <v>107</v>
      </c>
      <c r="AM393" s="7"/>
      <c r="AN393" s="7"/>
      <c r="AO393" s="7"/>
      <c r="AP393" s="7"/>
      <c r="AQ393" s="7">
        <v>3</v>
      </c>
      <c r="AR393" s="68">
        <f>34*2</f>
        <v>68</v>
      </c>
      <c r="AS393" s="8">
        <f t="shared" si="79"/>
        <v>4.4117647058823532E-2</v>
      </c>
    </row>
    <row r="394" spans="1:45" x14ac:dyDescent="0.2">
      <c r="A394" s="93"/>
      <c r="B394" s="96"/>
      <c r="C394" s="44" t="s">
        <v>83</v>
      </c>
      <c r="D394" s="25"/>
      <c r="E394" s="4"/>
      <c r="F394" s="4"/>
      <c r="G394" s="4"/>
      <c r="H394" s="79"/>
      <c r="I394" s="4"/>
      <c r="J394" s="4"/>
      <c r="K394" s="4"/>
      <c r="L394" s="79"/>
      <c r="M394" s="4"/>
      <c r="N394" s="4"/>
      <c r="O394" s="4"/>
      <c r="P394" s="4"/>
      <c r="Q394" s="4"/>
      <c r="R394" s="4"/>
      <c r="S394" s="79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79"/>
      <c r="AE394" s="4"/>
      <c r="AF394" s="4"/>
      <c r="AG394" s="4"/>
      <c r="AH394" s="4"/>
      <c r="AI394" s="86"/>
      <c r="AJ394" s="84"/>
      <c r="AK394" s="3"/>
      <c r="AL394" s="79"/>
      <c r="AM394" s="7"/>
      <c r="AN394" s="7"/>
      <c r="AO394" s="7"/>
      <c r="AP394" s="7"/>
      <c r="AQ394" s="7">
        <f t="shared" si="80"/>
        <v>0</v>
      </c>
      <c r="AR394" s="68">
        <f t="shared" ref="AR394:AR395" si="87">34*2</f>
        <v>68</v>
      </c>
      <c r="AS394" s="8">
        <f t="shared" si="79"/>
        <v>0</v>
      </c>
    </row>
    <row r="395" spans="1:45" x14ac:dyDescent="0.2">
      <c r="A395" s="93"/>
      <c r="B395" s="97"/>
      <c r="C395" s="44" t="s">
        <v>84</v>
      </c>
      <c r="D395" s="25"/>
      <c r="E395" s="4"/>
      <c r="F395" s="4"/>
      <c r="G395" s="4"/>
      <c r="H395" s="79"/>
      <c r="I395" s="4"/>
      <c r="J395" s="4"/>
      <c r="K395" s="4"/>
      <c r="L395" s="80"/>
      <c r="M395" s="4"/>
      <c r="N395" s="4"/>
      <c r="O395" s="4"/>
      <c r="P395" s="4"/>
      <c r="Q395" s="4"/>
      <c r="R395" s="4"/>
      <c r="S395" s="80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80"/>
      <c r="AE395" s="4"/>
      <c r="AF395" s="4"/>
      <c r="AG395" s="4"/>
      <c r="AH395" s="4"/>
      <c r="AI395" s="86"/>
      <c r="AJ395" s="84"/>
      <c r="AK395" s="3"/>
      <c r="AL395" s="80"/>
      <c r="AM395" s="7"/>
      <c r="AN395" s="7"/>
      <c r="AO395" s="7"/>
      <c r="AP395" s="7"/>
      <c r="AQ395" s="7">
        <f t="shared" si="80"/>
        <v>0</v>
      </c>
      <c r="AR395" s="68">
        <f t="shared" si="87"/>
        <v>68</v>
      </c>
      <c r="AS395" s="8">
        <f t="shared" si="79"/>
        <v>0</v>
      </c>
    </row>
    <row r="396" spans="1:45" ht="14.25" customHeight="1" x14ac:dyDescent="0.2">
      <c r="A396" s="93"/>
      <c r="B396" s="95" t="s">
        <v>27</v>
      </c>
      <c r="C396" s="44" t="s">
        <v>82</v>
      </c>
      <c r="D396" s="25"/>
      <c r="E396" s="4"/>
      <c r="F396" s="4"/>
      <c r="G396" s="4"/>
      <c r="H396" s="79" t="s">
        <v>109</v>
      </c>
      <c r="I396" s="4"/>
      <c r="J396" s="4"/>
      <c r="K396" s="4"/>
      <c r="L396" s="78" t="s">
        <v>107</v>
      </c>
      <c r="M396" s="4"/>
      <c r="N396" s="4"/>
      <c r="O396" s="4"/>
      <c r="P396" s="4"/>
      <c r="Q396" s="4"/>
      <c r="R396" s="4"/>
      <c r="S396" s="78" t="s">
        <v>107</v>
      </c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78" t="s">
        <v>107</v>
      </c>
      <c r="AE396" s="4"/>
      <c r="AF396" s="4"/>
      <c r="AG396" s="4"/>
      <c r="AH396" s="4"/>
      <c r="AI396" s="87" t="s">
        <v>117</v>
      </c>
      <c r="AJ396" s="87" t="s">
        <v>117</v>
      </c>
      <c r="AK396" s="3"/>
      <c r="AL396" s="78" t="s">
        <v>107</v>
      </c>
      <c r="AM396" s="7"/>
      <c r="AN396" s="7"/>
      <c r="AO396" s="7"/>
      <c r="AP396" s="7"/>
      <c r="AQ396" s="7">
        <v>3</v>
      </c>
      <c r="AR396" s="68">
        <f>34*4</f>
        <v>136</v>
      </c>
      <c r="AS396" s="8">
        <f t="shared" si="79"/>
        <v>2.2058823529411766E-2</v>
      </c>
    </row>
    <row r="397" spans="1:45" x14ac:dyDescent="0.2">
      <c r="A397" s="93"/>
      <c r="B397" s="96"/>
      <c r="C397" s="44" t="s">
        <v>83</v>
      </c>
      <c r="D397" s="25"/>
      <c r="E397" s="4"/>
      <c r="F397" s="4"/>
      <c r="G397" s="4"/>
      <c r="H397" s="79"/>
      <c r="I397" s="4"/>
      <c r="J397" s="4"/>
      <c r="K397" s="4"/>
      <c r="L397" s="78"/>
      <c r="M397" s="4"/>
      <c r="N397" s="4"/>
      <c r="O397" s="4"/>
      <c r="P397" s="4"/>
      <c r="Q397" s="4"/>
      <c r="R397" s="4"/>
      <c r="S397" s="78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78"/>
      <c r="AE397" s="4"/>
      <c r="AF397" s="4"/>
      <c r="AG397" s="4"/>
      <c r="AH397" s="4"/>
      <c r="AI397" s="86"/>
      <c r="AJ397" s="84"/>
      <c r="AK397" s="3"/>
      <c r="AL397" s="78"/>
      <c r="AM397" s="7"/>
      <c r="AN397" s="7"/>
      <c r="AO397" s="7"/>
      <c r="AP397" s="7"/>
      <c r="AQ397" s="7">
        <f t="shared" si="80"/>
        <v>0</v>
      </c>
      <c r="AR397" s="68">
        <f t="shared" ref="AR397:AR398" si="88">34*4</f>
        <v>136</v>
      </c>
      <c r="AS397" s="8">
        <f t="shared" si="79"/>
        <v>0</v>
      </c>
    </row>
    <row r="398" spans="1:45" x14ac:dyDescent="0.2">
      <c r="A398" s="93"/>
      <c r="B398" s="97"/>
      <c r="C398" s="44" t="s">
        <v>84</v>
      </c>
      <c r="D398" s="25"/>
      <c r="E398" s="4"/>
      <c r="F398" s="4"/>
      <c r="G398" s="4"/>
      <c r="H398" s="79"/>
      <c r="I398" s="4"/>
      <c r="J398" s="4"/>
      <c r="K398" s="4"/>
      <c r="L398" s="78"/>
      <c r="M398" s="4"/>
      <c r="N398" s="4"/>
      <c r="O398" s="4"/>
      <c r="P398" s="4"/>
      <c r="Q398" s="4"/>
      <c r="R398" s="4"/>
      <c r="S398" s="78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78"/>
      <c r="AE398" s="4"/>
      <c r="AF398" s="4"/>
      <c r="AG398" s="4"/>
      <c r="AH398" s="4"/>
      <c r="AI398" s="86"/>
      <c r="AJ398" s="84"/>
      <c r="AK398" s="3"/>
      <c r="AL398" s="78"/>
      <c r="AM398" s="7"/>
      <c r="AN398" s="7"/>
      <c r="AO398" s="7"/>
      <c r="AP398" s="7"/>
      <c r="AQ398" s="7">
        <f t="shared" si="80"/>
        <v>0</v>
      </c>
      <c r="AR398" s="68">
        <f t="shared" si="88"/>
        <v>136</v>
      </c>
      <c r="AS398" s="8">
        <f t="shared" si="79"/>
        <v>0</v>
      </c>
    </row>
    <row r="399" spans="1:45" ht="15" customHeight="1" x14ac:dyDescent="0.2">
      <c r="A399" s="93"/>
      <c r="B399" s="95" t="s">
        <v>25</v>
      </c>
      <c r="C399" s="44" t="s">
        <v>82</v>
      </c>
      <c r="D399" s="25"/>
      <c r="E399" s="4"/>
      <c r="F399" s="4"/>
      <c r="G399" s="4"/>
      <c r="H399" s="79" t="s">
        <v>109</v>
      </c>
      <c r="I399" s="4"/>
      <c r="J399" s="4"/>
      <c r="K399" s="4"/>
      <c r="L399" s="78" t="s">
        <v>107</v>
      </c>
      <c r="M399" s="4"/>
      <c r="N399" s="4"/>
      <c r="O399" s="4"/>
      <c r="P399" s="4"/>
      <c r="Q399" s="4"/>
      <c r="R399" s="4"/>
      <c r="S399" s="78" t="s">
        <v>107</v>
      </c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78" t="s">
        <v>107</v>
      </c>
      <c r="AE399" s="4"/>
      <c r="AF399" s="4"/>
      <c r="AG399" s="4"/>
      <c r="AH399" s="4"/>
      <c r="AI399" s="87" t="s">
        <v>117</v>
      </c>
      <c r="AJ399" s="87" t="s">
        <v>117</v>
      </c>
      <c r="AK399" s="3"/>
      <c r="AL399" s="78" t="s">
        <v>107</v>
      </c>
      <c r="AM399" s="7"/>
      <c r="AN399" s="7"/>
      <c r="AO399" s="7"/>
      <c r="AP399" s="7"/>
      <c r="AQ399" s="7">
        <v>3</v>
      </c>
      <c r="AR399" s="68">
        <f>34*1</f>
        <v>34</v>
      </c>
      <c r="AS399" s="8">
        <f t="shared" si="79"/>
        <v>8.8235294117647065E-2</v>
      </c>
    </row>
    <row r="400" spans="1:45" x14ac:dyDescent="0.2">
      <c r="A400" s="93"/>
      <c r="B400" s="96"/>
      <c r="C400" s="44" t="s">
        <v>83</v>
      </c>
      <c r="D400" s="25"/>
      <c r="E400" s="4"/>
      <c r="F400" s="4"/>
      <c r="G400" s="4"/>
      <c r="H400" s="79"/>
      <c r="I400" s="4"/>
      <c r="J400" s="4"/>
      <c r="K400" s="4"/>
      <c r="L400" s="78"/>
      <c r="M400" s="4"/>
      <c r="N400" s="4"/>
      <c r="O400" s="4"/>
      <c r="P400" s="4"/>
      <c r="Q400" s="4"/>
      <c r="R400" s="4"/>
      <c r="S400" s="78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78"/>
      <c r="AE400" s="4"/>
      <c r="AF400" s="4"/>
      <c r="AG400" s="4"/>
      <c r="AH400" s="4"/>
      <c r="AI400" s="86"/>
      <c r="AJ400" s="84"/>
      <c r="AK400" s="3"/>
      <c r="AL400" s="78"/>
      <c r="AM400" s="7"/>
      <c r="AN400" s="7"/>
      <c r="AO400" s="7"/>
      <c r="AP400" s="7"/>
      <c r="AQ400" s="7">
        <f t="shared" si="80"/>
        <v>0</v>
      </c>
      <c r="AR400" s="68">
        <f t="shared" ref="AR400:AR404" si="89">34*1</f>
        <v>34</v>
      </c>
      <c r="AS400" s="8">
        <f t="shared" si="79"/>
        <v>0</v>
      </c>
    </row>
    <row r="401" spans="1:45" x14ac:dyDescent="0.2">
      <c r="A401" s="93"/>
      <c r="B401" s="97"/>
      <c r="C401" s="44" t="s">
        <v>84</v>
      </c>
      <c r="D401" s="25"/>
      <c r="E401" s="4"/>
      <c r="F401" s="4"/>
      <c r="G401" s="4"/>
      <c r="H401" s="79"/>
      <c r="I401" s="4"/>
      <c r="J401" s="4"/>
      <c r="K401" s="4"/>
      <c r="L401" s="78"/>
      <c r="M401" s="4"/>
      <c r="N401" s="4"/>
      <c r="O401" s="4"/>
      <c r="P401" s="4"/>
      <c r="Q401" s="4"/>
      <c r="R401" s="4"/>
      <c r="S401" s="78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78"/>
      <c r="AE401" s="4"/>
      <c r="AF401" s="4"/>
      <c r="AG401" s="4"/>
      <c r="AH401" s="4"/>
      <c r="AI401" s="86"/>
      <c r="AJ401" s="84"/>
      <c r="AK401" s="3"/>
      <c r="AL401" s="78"/>
      <c r="AM401" s="7"/>
      <c r="AN401" s="7"/>
      <c r="AO401" s="7"/>
      <c r="AP401" s="7"/>
      <c r="AQ401" s="7">
        <f t="shared" si="80"/>
        <v>0</v>
      </c>
      <c r="AR401" s="68">
        <f t="shared" si="89"/>
        <v>34</v>
      </c>
      <c r="AS401" s="8">
        <f t="shared" si="79"/>
        <v>0</v>
      </c>
    </row>
    <row r="402" spans="1:45" x14ac:dyDescent="0.2">
      <c r="A402" s="93"/>
      <c r="B402" s="94" t="s">
        <v>81</v>
      </c>
      <c r="C402" s="44" t="s">
        <v>82</v>
      </c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7"/>
      <c r="AJ402" s="7"/>
      <c r="AK402" s="4"/>
      <c r="AL402" s="4"/>
      <c r="AM402" s="7"/>
      <c r="AN402" s="7"/>
      <c r="AO402" s="7"/>
      <c r="AP402" s="7"/>
      <c r="AQ402" s="7">
        <f t="shared" si="80"/>
        <v>0</v>
      </c>
      <c r="AR402" s="68">
        <f t="shared" si="89"/>
        <v>34</v>
      </c>
      <c r="AS402" s="8">
        <f t="shared" si="79"/>
        <v>0</v>
      </c>
    </row>
    <row r="403" spans="1:45" x14ac:dyDescent="0.2">
      <c r="A403" s="93"/>
      <c r="B403" s="94"/>
      <c r="C403" s="44" t="s">
        <v>83</v>
      </c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7"/>
      <c r="AJ403" s="7"/>
      <c r="AK403" s="4"/>
      <c r="AL403" s="4"/>
      <c r="AM403" s="7"/>
      <c r="AN403" s="7"/>
      <c r="AO403" s="7"/>
      <c r="AP403" s="7"/>
      <c r="AQ403" s="7">
        <f t="shared" si="80"/>
        <v>0</v>
      </c>
      <c r="AR403" s="68">
        <f t="shared" si="89"/>
        <v>34</v>
      </c>
      <c r="AS403" s="8">
        <f t="shared" si="79"/>
        <v>0</v>
      </c>
    </row>
    <row r="404" spans="1:45" x14ac:dyDescent="0.2">
      <c r="A404" s="93"/>
      <c r="B404" s="94"/>
      <c r="C404" s="44" t="s">
        <v>84</v>
      </c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7"/>
      <c r="AJ404" s="7"/>
      <c r="AK404" s="4"/>
      <c r="AL404" s="4"/>
      <c r="AM404" s="7"/>
      <c r="AN404" s="7"/>
      <c r="AO404" s="7"/>
      <c r="AP404" s="7"/>
      <c r="AQ404" s="7">
        <f t="shared" si="80"/>
        <v>0</v>
      </c>
      <c r="AR404" s="68">
        <f t="shared" si="89"/>
        <v>34</v>
      </c>
      <c r="AS404" s="8">
        <f t="shared" si="79"/>
        <v>0</v>
      </c>
    </row>
    <row r="405" spans="1:45" x14ac:dyDescent="0.2">
      <c r="A405" s="93"/>
      <c r="B405" s="94" t="s">
        <v>65</v>
      </c>
      <c r="C405" s="44" t="s">
        <v>82</v>
      </c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7"/>
      <c r="AJ405" s="7"/>
      <c r="AK405" s="4"/>
      <c r="AL405" s="4"/>
      <c r="AM405" s="7"/>
      <c r="AN405" s="7"/>
      <c r="AO405" s="7"/>
      <c r="AP405" s="7"/>
      <c r="AQ405" s="7">
        <f t="shared" si="80"/>
        <v>0</v>
      </c>
      <c r="AR405" s="68">
        <f>34*2</f>
        <v>68</v>
      </c>
      <c r="AS405" s="8">
        <f t="shared" si="79"/>
        <v>0</v>
      </c>
    </row>
    <row r="406" spans="1:45" x14ac:dyDescent="0.2">
      <c r="A406" s="93"/>
      <c r="B406" s="94"/>
      <c r="C406" s="44" t="s">
        <v>83</v>
      </c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7"/>
      <c r="AJ406" s="7"/>
      <c r="AK406" s="4"/>
      <c r="AL406" s="4"/>
      <c r="AM406" s="7"/>
      <c r="AN406" s="7"/>
      <c r="AO406" s="7"/>
      <c r="AP406" s="7"/>
      <c r="AQ406" s="7">
        <f t="shared" si="80"/>
        <v>0</v>
      </c>
      <c r="AR406" s="68">
        <f t="shared" ref="AR406:AR407" si="90">34*2</f>
        <v>68</v>
      </c>
      <c r="AS406" s="8">
        <f t="shared" si="79"/>
        <v>0</v>
      </c>
    </row>
    <row r="407" spans="1:45" x14ac:dyDescent="0.2">
      <c r="A407" s="93"/>
      <c r="B407" s="94"/>
      <c r="C407" s="44" t="s">
        <v>84</v>
      </c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7"/>
      <c r="AJ407" s="7"/>
      <c r="AK407" s="4"/>
      <c r="AL407" s="4"/>
      <c r="AM407" s="7"/>
      <c r="AN407" s="7"/>
      <c r="AO407" s="7"/>
      <c r="AP407" s="7"/>
      <c r="AQ407" s="7">
        <f t="shared" si="80"/>
        <v>0</v>
      </c>
      <c r="AR407" s="68">
        <f t="shared" si="90"/>
        <v>68</v>
      </c>
      <c r="AS407" s="8">
        <f t="shared" si="79"/>
        <v>0</v>
      </c>
    </row>
    <row r="408" spans="1:45" ht="14.25" customHeight="1" x14ac:dyDescent="0.2">
      <c r="A408" s="93"/>
      <c r="B408" s="95" t="s">
        <v>86</v>
      </c>
      <c r="C408" s="44" t="s">
        <v>82</v>
      </c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7"/>
      <c r="AJ408" s="7"/>
      <c r="AK408" s="4"/>
      <c r="AL408" s="4"/>
      <c r="AM408" s="7"/>
      <c r="AN408" s="7"/>
      <c r="AO408" s="7"/>
      <c r="AP408" s="7"/>
      <c r="AQ408" s="7">
        <f t="shared" si="80"/>
        <v>0</v>
      </c>
      <c r="AR408" s="68">
        <f>34*1</f>
        <v>34</v>
      </c>
      <c r="AS408" s="8">
        <f t="shared" si="79"/>
        <v>0</v>
      </c>
    </row>
    <row r="409" spans="1:45" x14ac:dyDescent="0.2">
      <c r="A409" s="93"/>
      <c r="B409" s="96"/>
      <c r="C409" s="44" t="s">
        <v>83</v>
      </c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7"/>
      <c r="AJ409" s="7"/>
      <c r="AK409" s="4"/>
      <c r="AL409" s="4"/>
      <c r="AM409" s="7"/>
      <c r="AN409" s="7"/>
      <c r="AO409" s="7"/>
      <c r="AP409" s="7"/>
      <c r="AQ409" s="7">
        <f t="shared" si="80"/>
        <v>0</v>
      </c>
      <c r="AR409" s="68">
        <f t="shared" ref="AR409:AR410" si="91">34*1</f>
        <v>34</v>
      </c>
      <c r="AS409" s="8">
        <f t="shared" si="79"/>
        <v>0</v>
      </c>
    </row>
    <row r="410" spans="1:45" x14ac:dyDescent="0.2">
      <c r="A410" s="93"/>
      <c r="B410" s="97"/>
      <c r="C410" s="44" t="s">
        <v>84</v>
      </c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7"/>
      <c r="AJ410" s="7"/>
      <c r="AK410" s="4"/>
      <c r="AL410" s="4"/>
      <c r="AM410" s="7"/>
      <c r="AN410" s="7"/>
      <c r="AO410" s="7"/>
      <c r="AP410" s="7"/>
      <c r="AQ410" s="7">
        <f t="shared" si="80"/>
        <v>0</v>
      </c>
      <c r="AR410" s="68">
        <f t="shared" si="91"/>
        <v>34</v>
      </c>
      <c r="AS410" s="8">
        <f t="shared" si="79"/>
        <v>0</v>
      </c>
    </row>
    <row r="411" spans="1:45" ht="23.25" customHeight="1" x14ac:dyDescent="0.2">
      <c r="A411" s="55"/>
      <c r="B411" s="56"/>
      <c r="C411" s="56"/>
      <c r="D411" s="56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5"/>
      <c r="AN411" s="55"/>
      <c r="AO411" s="55"/>
      <c r="AP411" s="55"/>
      <c r="AQ411" s="55"/>
      <c r="AR411" s="55"/>
      <c r="AS411" s="55"/>
    </row>
    <row r="412" spans="1:45" ht="124.5" customHeight="1" x14ac:dyDescent="0.2">
      <c r="A412" s="104" t="s">
        <v>37</v>
      </c>
      <c r="B412" s="105"/>
      <c r="C412" s="105"/>
      <c r="D412" s="106"/>
      <c r="E412" s="127" t="s">
        <v>35</v>
      </c>
      <c r="F412" s="127"/>
      <c r="G412" s="127"/>
      <c r="H412" s="127"/>
      <c r="I412" s="127"/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Z412" s="127"/>
      <c r="AA412" s="127"/>
      <c r="AB412" s="127"/>
      <c r="AC412" s="127"/>
      <c r="AD412" s="127"/>
      <c r="AE412" s="127"/>
      <c r="AF412" s="127"/>
      <c r="AG412" s="127"/>
      <c r="AH412" s="127"/>
      <c r="AI412" s="127"/>
      <c r="AJ412" s="127"/>
      <c r="AK412" s="127"/>
      <c r="AL412" s="127"/>
      <c r="AM412" s="127"/>
      <c r="AN412" s="127"/>
      <c r="AO412" s="127"/>
      <c r="AP412" s="127"/>
      <c r="AQ412" s="150" t="s">
        <v>18</v>
      </c>
      <c r="AR412" s="150" t="s">
        <v>20</v>
      </c>
      <c r="AS412" s="151" t="s">
        <v>19</v>
      </c>
    </row>
    <row r="413" spans="1:45" ht="12" customHeight="1" x14ac:dyDescent="0.2">
      <c r="A413" s="98" t="s">
        <v>0</v>
      </c>
      <c r="B413" s="99"/>
      <c r="C413" s="100"/>
      <c r="D413" s="23" t="s">
        <v>16</v>
      </c>
      <c r="E413" s="94" t="s">
        <v>1</v>
      </c>
      <c r="F413" s="94"/>
      <c r="G413" s="94"/>
      <c r="H413" s="94"/>
      <c r="I413" s="94" t="s">
        <v>2</v>
      </c>
      <c r="J413" s="94"/>
      <c r="K413" s="94"/>
      <c r="L413" s="94"/>
      <c r="M413" s="94" t="s">
        <v>3</v>
      </c>
      <c r="N413" s="94"/>
      <c r="O413" s="94"/>
      <c r="P413" s="94"/>
      <c r="Q413" s="94" t="s">
        <v>4</v>
      </c>
      <c r="R413" s="94"/>
      <c r="S413" s="94"/>
      <c r="T413" s="94"/>
      <c r="U413" s="94" t="s">
        <v>5</v>
      </c>
      <c r="V413" s="94"/>
      <c r="W413" s="94"/>
      <c r="X413" s="94" t="s">
        <v>6</v>
      </c>
      <c r="Y413" s="94"/>
      <c r="Z413" s="94"/>
      <c r="AA413" s="94"/>
      <c r="AB413" s="94" t="s">
        <v>7</v>
      </c>
      <c r="AC413" s="94"/>
      <c r="AD413" s="94"/>
      <c r="AE413" s="94" t="s">
        <v>8</v>
      </c>
      <c r="AF413" s="94"/>
      <c r="AG413" s="94"/>
      <c r="AH413" s="94"/>
      <c r="AI413" s="94"/>
      <c r="AJ413" s="94" t="s">
        <v>9</v>
      </c>
      <c r="AK413" s="94"/>
      <c r="AL413" s="94"/>
      <c r="AM413" s="94" t="s">
        <v>10</v>
      </c>
      <c r="AN413" s="94"/>
      <c r="AO413" s="94"/>
      <c r="AP413" s="94"/>
      <c r="AQ413" s="150"/>
      <c r="AR413" s="150"/>
      <c r="AS413" s="151"/>
    </row>
    <row r="414" spans="1:45" hidden="1" x14ac:dyDescent="0.2">
      <c r="A414" s="101"/>
      <c r="B414" s="102"/>
      <c r="C414" s="103"/>
      <c r="D414" s="23" t="s">
        <v>17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50"/>
      <c r="AR414" s="150"/>
      <c r="AS414" s="151"/>
    </row>
    <row r="415" spans="1:45" x14ac:dyDescent="0.2">
      <c r="A415" s="74"/>
      <c r="B415" s="82"/>
      <c r="C415" s="75"/>
      <c r="D415" s="22"/>
      <c r="E415" s="5">
        <v>1</v>
      </c>
      <c r="F415" s="5">
        <v>2</v>
      </c>
      <c r="G415" s="5">
        <v>3</v>
      </c>
      <c r="H415" s="5">
        <v>4</v>
      </c>
      <c r="I415" s="5">
        <v>5</v>
      </c>
      <c r="J415" s="5">
        <v>6</v>
      </c>
      <c r="K415" s="5">
        <v>7</v>
      </c>
      <c r="L415" s="5">
        <v>8</v>
      </c>
      <c r="M415" s="5">
        <v>9</v>
      </c>
      <c r="N415" s="5">
        <v>10</v>
      </c>
      <c r="O415" s="5">
        <v>11</v>
      </c>
      <c r="P415" s="5">
        <v>12</v>
      </c>
      <c r="Q415" s="5">
        <v>13</v>
      </c>
      <c r="R415" s="5">
        <v>14</v>
      </c>
      <c r="S415" s="5">
        <v>15</v>
      </c>
      <c r="T415" s="5">
        <v>16</v>
      </c>
      <c r="U415" s="5">
        <v>17</v>
      </c>
      <c r="V415" s="5">
        <v>18</v>
      </c>
      <c r="W415" s="5">
        <v>19</v>
      </c>
      <c r="X415" s="5">
        <v>20</v>
      </c>
      <c r="Y415" s="5">
        <v>21</v>
      </c>
      <c r="Z415" s="5">
        <v>22</v>
      </c>
      <c r="AA415" s="5">
        <v>23</v>
      </c>
      <c r="AB415" s="5">
        <v>24</v>
      </c>
      <c r="AC415" s="5">
        <v>25</v>
      </c>
      <c r="AD415" s="5">
        <v>26</v>
      </c>
      <c r="AE415" s="5">
        <v>27</v>
      </c>
      <c r="AF415" s="5">
        <v>28</v>
      </c>
      <c r="AG415" s="5">
        <v>29</v>
      </c>
      <c r="AH415" s="5">
        <v>30</v>
      </c>
      <c r="AI415" s="5">
        <v>31</v>
      </c>
      <c r="AJ415" s="5">
        <v>32</v>
      </c>
      <c r="AK415" s="5">
        <v>33</v>
      </c>
      <c r="AL415" s="5">
        <v>34</v>
      </c>
      <c r="AM415" s="5">
        <v>35</v>
      </c>
      <c r="AN415" s="5">
        <v>36</v>
      </c>
      <c r="AO415" s="5">
        <v>37</v>
      </c>
      <c r="AP415" s="5">
        <v>38</v>
      </c>
      <c r="AQ415" s="76"/>
      <c r="AR415" s="76"/>
      <c r="AS415" s="77"/>
    </row>
    <row r="416" spans="1:45" x14ac:dyDescent="0.2">
      <c r="A416" s="93" t="s">
        <v>21</v>
      </c>
      <c r="B416" s="95" t="s">
        <v>13</v>
      </c>
      <c r="C416" s="44" t="s">
        <v>87</v>
      </c>
      <c r="D416" s="25"/>
      <c r="E416" s="4"/>
      <c r="F416" s="4"/>
      <c r="G416" s="4"/>
      <c r="H416" s="78" t="s">
        <v>109</v>
      </c>
      <c r="I416" s="4"/>
      <c r="J416" s="4"/>
      <c r="K416" s="78" t="s">
        <v>107</v>
      </c>
      <c r="L416" s="4"/>
      <c r="M416" s="4"/>
      <c r="N416" s="4"/>
      <c r="O416" s="4"/>
      <c r="P416" s="4"/>
      <c r="Q416" s="4"/>
      <c r="R416" s="78" t="s">
        <v>107</v>
      </c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78" t="s">
        <v>107</v>
      </c>
      <c r="AD416" s="4"/>
      <c r="AE416" s="4"/>
      <c r="AF416" s="4"/>
      <c r="AG416" s="4"/>
      <c r="AH416" s="4"/>
      <c r="AI416" s="78" t="s">
        <v>107</v>
      </c>
      <c r="AJ416" s="4"/>
      <c r="AK416" s="4"/>
      <c r="AL416" s="4"/>
      <c r="AM416" s="7"/>
      <c r="AN416" s="7"/>
      <c r="AO416" s="7"/>
      <c r="AP416" s="7"/>
      <c r="AQ416" s="7">
        <v>3</v>
      </c>
      <c r="AR416" s="68">
        <f>34*2</f>
        <v>68</v>
      </c>
      <c r="AS416" s="8">
        <f t="shared" ref="AS416:AS460" si="92">AQ416/AR416</f>
        <v>4.4117647058823532E-2</v>
      </c>
    </row>
    <row r="417" spans="1:45" x14ac:dyDescent="0.2">
      <c r="A417" s="93"/>
      <c r="B417" s="96"/>
      <c r="C417" s="44" t="s">
        <v>88</v>
      </c>
      <c r="D417" s="25"/>
      <c r="E417" s="4"/>
      <c r="F417" s="4"/>
      <c r="G417" s="4"/>
      <c r="H417" s="78"/>
      <c r="I417" s="4"/>
      <c r="J417" s="4"/>
      <c r="K417" s="78"/>
      <c r="L417" s="4"/>
      <c r="M417" s="4"/>
      <c r="N417" s="4"/>
      <c r="O417" s="4"/>
      <c r="P417" s="4"/>
      <c r="Q417" s="4"/>
      <c r="R417" s="78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78"/>
      <c r="AD417" s="4"/>
      <c r="AE417" s="4"/>
      <c r="AF417" s="4"/>
      <c r="AG417" s="4"/>
      <c r="AH417" s="4"/>
      <c r="AI417" s="78"/>
      <c r="AJ417" s="4"/>
      <c r="AK417" s="4"/>
      <c r="AL417" s="4"/>
      <c r="AM417" s="7"/>
      <c r="AN417" s="7"/>
      <c r="AO417" s="7"/>
      <c r="AP417" s="7"/>
      <c r="AQ417" s="7">
        <f t="shared" ref="AQ417:AQ460" si="93">SUM(E417:AP417)</f>
        <v>0</v>
      </c>
      <c r="AR417" s="68">
        <f t="shared" ref="AR417:AR418" si="94">34*2</f>
        <v>68</v>
      </c>
      <c r="AS417" s="8">
        <f t="shared" si="92"/>
        <v>0</v>
      </c>
    </row>
    <row r="418" spans="1:45" x14ac:dyDescent="0.2">
      <c r="A418" s="93"/>
      <c r="B418" s="97"/>
      <c r="C418" s="44" t="s">
        <v>89</v>
      </c>
      <c r="D418" s="25"/>
      <c r="E418" s="4"/>
      <c r="F418" s="4"/>
      <c r="G418" s="4"/>
      <c r="H418" s="78"/>
      <c r="I418" s="4"/>
      <c r="J418" s="4"/>
      <c r="K418" s="78"/>
      <c r="L418" s="4"/>
      <c r="M418" s="4"/>
      <c r="N418" s="4"/>
      <c r="O418" s="4"/>
      <c r="P418" s="4"/>
      <c r="Q418" s="4"/>
      <c r="R418" s="78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78"/>
      <c r="AD418" s="4"/>
      <c r="AE418" s="4"/>
      <c r="AF418" s="4"/>
      <c r="AG418" s="4"/>
      <c r="AH418" s="4"/>
      <c r="AI418" s="78"/>
      <c r="AJ418" s="4"/>
      <c r="AK418" s="4"/>
      <c r="AL418" s="4"/>
      <c r="AM418" s="7"/>
      <c r="AN418" s="7"/>
      <c r="AO418" s="7"/>
      <c r="AP418" s="7"/>
      <c r="AQ418" s="7">
        <f t="shared" si="93"/>
        <v>0</v>
      </c>
      <c r="AR418" s="68">
        <f t="shared" si="94"/>
        <v>68</v>
      </c>
      <c r="AS418" s="8">
        <f t="shared" si="92"/>
        <v>0</v>
      </c>
    </row>
    <row r="419" spans="1:45" x14ac:dyDescent="0.2">
      <c r="A419" s="93"/>
      <c r="B419" s="95" t="s">
        <v>22</v>
      </c>
      <c r="C419" s="44" t="s">
        <v>87</v>
      </c>
      <c r="D419" s="25"/>
      <c r="E419" s="4"/>
      <c r="F419" s="4"/>
      <c r="G419" s="4"/>
      <c r="H419" s="78" t="s">
        <v>109</v>
      </c>
      <c r="I419" s="4"/>
      <c r="J419" s="4"/>
      <c r="K419" s="78" t="s">
        <v>107</v>
      </c>
      <c r="L419" s="4"/>
      <c r="M419" s="4"/>
      <c r="N419" s="4"/>
      <c r="O419" s="4"/>
      <c r="P419" s="4"/>
      <c r="Q419" s="4"/>
      <c r="R419" s="78" t="s">
        <v>107</v>
      </c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78" t="s">
        <v>107</v>
      </c>
      <c r="AD419" s="4"/>
      <c r="AE419" s="4"/>
      <c r="AF419" s="4"/>
      <c r="AG419" s="4"/>
      <c r="AH419" s="4"/>
      <c r="AI419" s="78" t="s">
        <v>107</v>
      </c>
      <c r="AJ419" s="4"/>
      <c r="AK419" s="4"/>
      <c r="AL419" s="4"/>
      <c r="AM419" s="7"/>
      <c r="AN419" s="7"/>
      <c r="AO419" s="7"/>
      <c r="AP419" s="7"/>
      <c r="AQ419" s="7">
        <v>3</v>
      </c>
      <c r="AR419" s="68">
        <f>34*3</f>
        <v>102</v>
      </c>
      <c r="AS419" s="8">
        <f t="shared" si="92"/>
        <v>2.9411764705882353E-2</v>
      </c>
    </row>
    <row r="420" spans="1:45" x14ac:dyDescent="0.2">
      <c r="A420" s="93"/>
      <c r="B420" s="96"/>
      <c r="C420" s="44" t="s">
        <v>88</v>
      </c>
      <c r="D420" s="22"/>
      <c r="E420" s="4"/>
      <c r="F420" s="4"/>
      <c r="G420" s="4"/>
      <c r="H420" s="78"/>
      <c r="I420" s="4"/>
      <c r="J420" s="4"/>
      <c r="K420" s="79"/>
      <c r="L420" s="4"/>
      <c r="M420" s="4"/>
      <c r="N420" s="4"/>
      <c r="O420" s="4"/>
      <c r="P420" s="4"/>
      <c r="Q420" s="4"/>
      <c r="R420" s="79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79"/>
      <c r="AD420" s="4"/>
      <c r="AE420" s="4"/>
      <c r="AF420" s="4"/>
      <c r="AG420" s="4"/>
      <c r="AH420" s="4"/>
      <c r="AI420" s="79"/>
      <c r="AJ420" s="4"/>
      <c r="AK420" s="4"/>
      <c r="AL420" s="4"/>
      <c r="AM420" s="7"/>
      <c r="AN420" s="7"/>
      <c r="AO420" s="7"/>
      <c r="AP420" s="7"/>
      <c r="AQ420" s="7">
        <f t="shared" si="93"/>
        <v>0</v>
      </c>
      <c r="AR420" s="68">
        <f t="shared" ref="AR420:AR424" si="95">34*3</f>
        <v>102</v>
      </c>
      <c r="AS420" s="8">
        <f t="shared" si="92"/>
        <v>0</v>
      </c>
    </row>
    <row r="421" spans="1:45" x14ac:dyDescent="0.2">
      <c r="A421" s="93"/>
      <c r="B421" s="97"/>
      <c r="C421" s="44" t="s">
        <v>89</v>
      </c>
      <c r="D421" s="25"/>
      <c r="E421" s="4"/>
      <c r="F421" s="4"/>
      <c r="G421" s="4"/>
      <c r="H421" s="80"/>
      <c r="I421" s="4"/>
      <c r="J421" s="4"/>
      <c r="K421" s="80"/>
      <c r="L421" s="4"/>
      <c r="M421" s="4"/>
      <c r="N421" s="4"/>
      <c r="O421" s="4"/>
      <c r="P421" s="4"/>
      <c r="Q421" s="4"/>
      <c r="R421" s="80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80"/>
      <c r="AD421" s="4"/>
      <c r="AE421" s="4"/>
      <c r="AF421" s="4"/>
      <c r="AG421" s="4"/>
      <c r="AH421" s="4"/>
      <c r="AI421" s="80"/>
      <c r="AJ421" s="4"/>
      <c r="AK421" s="4"/>
      <c r="AL421" s="4"/>
      <c r="AM421" s="7"/>
      <c r="AN421" s="7"/>
      <c r="AO421" s="7"/>
      <c r="AP421" s="7"/>
      <c r="AQ421" s="7">
        <f t="shared" si="93"/>
        <v>0</v>
      </c>
      <c r="AR421" s="68">
        <f t="shared" si="95"/>
        <v>102</v>
      </c>
      <c r="AS421" s="8">
        <f t="shared" si="92"/>
        <v>0</v>
      </c>
    </row>
    <row r="422" spans="1:45" x14ac:dyDescent="0.2">
      <c r="A422" s="93"/>
      <c r="B422" s="95" t="s">
        <v>12</v>
      </c>
      <c r="C422" s="44" t="s">
        <v>87</v>
      </c>
      <c r="D422" s="22"/>
      <c r="E422" s="4"/>
      <c r="F422" s="4"/>
      <c r="G422" s="4"/>
      <c r="H422" s="79" t="s">
        <v>109</v>
      </c>
      <c r="I422" s="4"/>
      <c r="J422" s="4"/>
      <c r="K422" s="80" t="s">
        <v>107</v>
      </c>
      <c r="L422" s="4"/>
      <c r="M422" s="4"/>
      <c r="N422" s="4"/>
      <c r="O422" s="4"/>
      <c r="P422" s="4"/>
      <c r="Q422" s="4"/>
      <c r="R422" s="80" t="s">
        <v>107</v>
      </c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80" t="s">
        <v>107</v>
      </c>
      <c r="AD422" s="4"/>
      <c r="AE422" s="4"/>
      <c r="AF422" s="4"/>
      <c r="AG422" s="4"/>
      <c r="AH422" s="4"/>
      <c r="AI422" s="80" t="s">
        <v>107</v>
      </c>
      <c r="AJ422" s="4"/>
      <c r="AK422" s="4"/>
      <c r="AL422" s="4"/>
      <c r="AM422" s="7"/>
      <c r="AN422" s="7"/>
      <c r="AO422" s="7"/>
      <c r="AP422" s="7"/>
      <c r="AQ422" s="7">
        <v>3</v>
      </c>
      <c r="AR422" s="68">
        <f t="shared" si="95"/>
        <v>102</v>
      </c>
      <c r="AS422" s="8">
        <f t="shared" si="92"/>
        <v>2.9411764705882353E-2</v>
      </c>
    </row>
    <row r="423" spans="1:45" x14ac:dyDescent="0.2">
      <c r="A423" s="93"/>
      <c r="B423" s="96"/>
      <c r="C423" s="44" t="s">
        <v>88</v>
      </c>
      <c r="D423" s="25"/>
      <c r="E423" s="4"/>
      <c r="F423" s="4"/>
      <c r="G423" s="4"/>
      <c r="H423" s="81"/>
      <c r="I423" s="4"/>
      <c r="J423" s="4"/>
      <c r="K423" s="79"/>
      <c r="L423" s="4"/>
      <c r="M423" s="4"/>
      <c r="N423" s="4"/>
      <c r="O423" s="4"/>
      <c r="P423" s="4"/>
      <c r="Q423" s="4"/>
      <c r="R423" s="79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79"/>
      <c r="AD423" s="4"/>
      <c r="AE423" s="4"/>
      <c r="AF423" s="4"/>
      <c r="AG423" s="4"/>
      <c r="AH423" s="4"/>
      <c r="AI423" s="79"/>
      <c r="AJ423" s="4"/>
      <c r="AK423" s="4"/>
      <c r="AL423" s="4"/>
      <c r="AM423" s="7"/>
      <c r="AN423" s="7"/>
      <c r="AO423" s="7"/>
      <c r="AP423" s="7"/>
      <c r="AQ423" s="7">
        <f t="shared" si="93"/>
        <v>0</v>
      </c>
      <c r="AR423" s="68">
        <f t="shared" si="95"/>
        <v>102</v>
      </c>
      <c r="AS423" s="8">
        <f t="shared" si="92"/>
        <v>0</v>
      </c>
    </row>
    <row r="424" spans="1:45" x14ac:dyDescent="0.2">
      <c r="A424" s="93"/>
      <c r="B424" s="97"/>
      <c r="C424" s="44" t="s">
        <v>89</v>
      </c>
      <c r="D424" s="25"/>
      <c r="E424" s="4"/>
      <c r="F424" s="4"/>
      <c r="G424" s="4"/>
      <c r="H424" s="79"/>
      <c r="I424" s="3"/>
      <c r="J424" s="4"/>
      <c r="K424" s="79"/>
      <c r="L424" s="4"/>
      <c r="M424" s="4"/>
      <c r="N424" s="4"/>
      <c r="O424" s="4"/>
      <c r="P424" s="4"/>
      <c r="Q424" s="4"/>
      <c r="R424" s="79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79"/>
      <c r="AD424" s="4"/>
      <c r="AE424" s="4"/>
      <c r="AF424" s="4"/>
      <c r="AG424" s="4"/>
      <c r="AH424" s="4"/>
      <c r="AI424" s="79"/>
      <c r="AJ424" s="4"/>
      <c r="AK424" s="4"/>
      <c r="AL424" s="4"/>
      <c r="AM424" s="7"/>
      <c r="AN424" s="7"/>
      <c r="AO424" s="7"/>
      <c r="AP424" s="7"/>
      <c r="AQ424" s="7">
        <f t="shared" si="93"/>
        <v>0</v>
      </c>
      <c r="AR424" s="68">
        <f t="shared" si="95"/>
        <v>102</v>
      </c>
      <c r="AS424" s="8">
        <f t="shared" si="92"/>
        <v>0</v>
      </c>
    </row>
    <row r="425" spans="1:45" x14ac:dyDescent="0.2">
      <c r="A425" s="93"/>
      <c r="B425" s="95" t="s">
        <v>85</v>
      </c>
      <c r="C425" s="44" t="s">
        <v>87</v>
      </c>
      <c r="D425" s="25"/>
      <c r="E425" s="4"/>
      <c r="F425" s="4"/>
      <c r="G425" s="4"/>
      <c r="H425" s="79" t="s">
        <v>109</v>
      </c>
      <c r="I425" s="3"/>
      <c r="J425" s="4"/>
      <c r="K425" s="78" t="s">
        <v>107</v>
      </c>
      <c r="L425" s="4"/>
      <c r="M425" s="4"/>
      <c r="N425" s="4"/>
      <c r="O425" s="4"/>
      <c r="P425" s="4"/>
      <c r="Q425" s="4"/>
      <c r="R425" s="78" t="s">
        <v>107</v>
      </c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78" t="s">
        <v>107</v>
      </c>
      <c r="AD425" s="4"/>
      <c r="AE425" s="4"/>
      <c r="AF425" s="4"/>
      <c r="AG425" s="4"/>
      <c r="AH425" s="4"/>
      <c r="AI425" s="78" t="s">
        <v>107</v>
      </c>
      <c r="AJ425" s="4"/>
      <c r="AK425" s="4"/>
      <c r="AL425" s="4"/>
      <c r="AM425" s="7"/>
      <c r="AN425" s="7"/>
      <c r="AO425" s="7"/>
      <c r="AP425" s="7"/>
      <c r="AQ425" s="7">
        <v>3</v>
      </c>
      <c r="AR425" s="68">
        <f>34*4</f>
        <v>136</v>
      </c>
      <c r="AS425" s="8">
        <f t="shared" si="92"/>
        <v>2.2058823529411766E-2</v>
      </c>
    </row>
    <row r="426" spans="1:45" x14ac:dyDescent="0.2">
      <c r="A426" s="93"/>
      <c r="B426" s="96"/>
      <c r="C426" s="44" t="s">
        <v>88</v>
      </c>
      <c r="D426" s="67"/>
      <c r="E426" s="4"/>
      <c r="F426" s="4"/>
      <c r="G426" s="4"/>
      <c r="H426" s="79"/>
      <c r="I426" s="4"/>
      <c r="J426" s="4"/>
      <c r="K426" s="78"/>
      <c r="L426" s="4"/>
      <c r="M426" s="4"/>
      <c r="N426" s="4"/>
      <c r="O426" s="4"/>
      <c r="P426" s="4"/>
      <c r="Q426" s="4"/>
      <c r="R426" s="78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78"/>
      <c r="AD426" s="4"/>
      <c r="AE426" s="4"/>
      <c r="AF426" s="4"/>
      <c r="AG426" s="4"/>
      <c r="AH426" s="4"/>
      <c r="AI426" s="78"/>
      <c r="AJ426" s="4"/>
      <c r="AK426" s="4"/>
      <c r="AL426" s="4"/>
      <c r="AM426" s="7"/>
      <c r="AN426" s="7"/>
      <c r="AO426" s="7"/>
      <c r="AP426" s="7"/>
      <c r="AQ426" s="7">
        <f t="shared" si="93"/>
        <v>0</v>
      </c>
      <c r="AR426" s="68">
        <f t="shared" ref="AR426:AR427" si="96">34*4</f>
        <v>136</v>
      </c>
      <c r="AS426" s="8">
        <f t="shared" si="92"/>
        <v>0</v>
      </c>
    </row>
    <row r="427" spans="1:45" x14ac:dyDescent="0.2">
      <c r="A427" s="93"/>
      <c r="B427" s="97"/>
      <c r="C427" s="44" t="s">
        <v>89</v>
      </c>
      <c r="D427" s="25"/>
      <c r="E427" s="4"/>
      <c r="F427" s="4"/>
      <c r="G427" s="4"/>
      <c r="H427" s="79"/>
      <c r="I427" s="4"/>
      <c r="J427" s="4"/>
      <c r="K427" s="78"/>
      <c r="L427" s="4"/>
      <c r="M427" s="4"/>
      <c r="N427" s="4"/>
      <c r="O427" s="4"/>
      <c r="P427" s="4"/>
      <c r="Q427" s="4"/>
      <c r="R427" s="78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78"/>
      <c r="AD427" s="4"/>
      <c r="AE427" s="4"/>
      <c r="AF427" s="4"/>
      <c r="AG427" s="4"/>
      <c r="AH427" s="4"/>
      <c r="AI427" s="78"/>
      <c r="AJ427" s="4"/>
      <c r="AK427" s="4"/>
      <c r="AL427" s="4"/>
      <c r="AM427" s="7"/>
      <c r="AN427" s="7"/>
      <c r="AO427" s="7"/>
      <c r="AP427" s="7"/>
      <c r="AQ427" s="7">
        <f t="shared" si="93"/>
        <v>0</v>
      </c>
      <c r="AR427" s="68">
        <f t="shared" si="96"/>
        <v>136</v>
      </c>
      <c r="AS427" s="8">
        <f t="shared" si="92"/>
        <v>0</v>
      </c>
    </row>
    <row r="428" spans="1:45" x14ac:dyDescent="0.2">
      <c r="A428" s="93"/>
      <c r="B428" s="95" t="s">
        <v>79</v>
      </c>
      <c r="C428" s="44" t="s">
        <v>87</v>
      </c>
      <c r="D428" s="25"/>
      <c r="E428" s="4"/>
      <c r="F428" s="4"/>
      <c r="G428" s="4"/>
      <c r="H428" s="79" t="s">
        <v>109</v>
      </c>
      <c r="I428" s="4"/>
      <c r="J428" s="4"/>
      <c r="K428" s="78" t="s">
        <v>107</v>
      </c>
      <c r="L428" s="4"/>
      <c r="M428" s="4"/>
      <c r="N428" s="4"/>
      <c r="O428" s="4"/>
      <c r="P428" s="4"/>
      <c r="Q428" s="4"/>
      <c r="R428" s="78" t="s">
        <v>107</v>
      </c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78" t="s">
        <v>107</v>
      </c>
      <c r="AD428" s="4"/>
      <c r="AE428" s="4"/>
      <c r="AF428" s="4"/>
      <c r="AG428" s="4"/>
      <c r="AH428" s="4"/>
      <c r="AI428" s="78" t="s">
        <v>107</v>
      </c>
      <c r="AJ428" s="4"/>
      <c r="AK428" s="4"/>
      <c r="AL428" s="4"/>
      <c r="AM428" s="7"/>
      <c r="AN428" s="7"/>
      <c r="AO428" s="7"/>
      <c r="AP428" s="7"/>
      <c r="AQ428" s="7">
        <v>3</v>
      </c>
      <c r="AR428" s="68">
        <f>34*3</f>
        <v>102</v>
      </c>
      <c r="AS428" s="8">
        <f t="shared" si="92"/>
        <v>2.9411764705882353E-2</v>
      </c>
    </row>
    <row r="429" spans="1:45" x14ac:dyDescent="0.2">
      <c r="A429" s="93"/>
      <c r="B429" s="96"/>
      <c r="C429" s="44" t="s">
        <v>88</v>
      </c>
      <c r="D429" s="25"/>
      <c r="E429" s="4"/>
      <c r="F429" s="4"/>
      <c r="G429" s="4"/>
      <c r="H429" s="79"/>
      <c r="I429" s="4"/>
      <c r="J429" s="4"/>
      <c r="K429" s="79"/>
      <c r="L429" s="4"/>
      <c r="M429" s="4"/>
      <c r="N429" s="4"/>
      <c r="O429" s="4"/>
      <c r="P429" s="4"/>
      <c r="Q429" s="4"/>
      <c r="R429" s="79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79"/>
      <c r="AD429" s="4"/>
      <c r="AE429" s="4"/>
      <c r="AF429" s="4"/>
      <c r="AG429" s="4"/>
      <c r="AH429" s="4"/>
      <c r="AI429" s="79"/>
      <c r="AJ429" s="4"/>
      <c r="AK429" s="4"/>
      <c r="AL429" s="4"/>
      <c r="AM429" s="7"/>
      <c r="AN429" s="7"/>
      <c r="AO429" s="7"/>
      <c r="AP429" s="7"/>
      <c r="AQ429" s="7">
        <f t="shared" si="93"/>
        <v>0</v>
      </c>
      <c r="AR429" s="68">
        <f t="shared" ref="AR429:AR430" si="97">34*3</f>
        <v>102</v>
      </c>
      <c r="AS429" s="8">
        <f t="shared" si="92"/>
        <v>0</v>
      </c>
    </row>
    <row r="430" spans="1:45" x14ac:dyDescent="0.2">
      <c r="A430" s="93"/>
      <c r="B430" s="97"/>
      <c r="C430" s="44" t="s">
        <v>89</v>
      </c>
      <c r="D430" s="25"/>
      <c r="E430" s="4"/>
      <c r="F430" s="4"/>
      <c r="G430" s="4"/>
      <c r="H430" s="79"/>
      <c r="I430" s="4"/>
      <c r="J430" s="4"/>
      <c r="K430" s="80"/>
      <c r="L430" s="4"/>
      <c r="M430" s="4"/>
      <c r="N430" s="4"/>
      <c r="O430" s="4"/>
      <c r="P430" s="4"/>
      <c r="Q430" s="4"/>
      <c r="R430" s="80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80"/>
      <c r="AD430" s="4"/>
      <c r="AE430" s="4"/>
      <c r="AF430" s="4"/>
      <c r="AG430" s="4"/>
      <c r="AH430" s="4"/>
      <c r="AI430" s="80"/>
      <c r="AJ430" s="4"/>
      <c r="AK430" s="4"/>
      <c r="AL430" s="4"/>
      <c r="AM430" s="7"/>
      <c r="AN430" s="7"/>
      <c r="AO430" s="7"/>
      <c r="AP430" s="7"/>
      <c r="AQ430" s="7">
        <f t="shared" si="93"/>
        <v>0</v>
      </c>
      <c r="AR430" s="68">
        <f t="shared" si="97"/>
        <v>102</v>
      </c>
      <c r="AS430" s="8">
        <f t="shared" si="92"/>
        <v>0</v>
      </c>
    </row>
    <row r="431" spans="1:45" x14ac:dyDescent="0.2">
      <c r="A431" s="93"/>
      <c r="B431" s="95" t="s">
        <v>80</v>
      </c>
      <c r="C431" s="44" t="s">
        <v>87</v>
      </c>
      <c r="D431" s="25"/>
      <c r="E431" s="4"/>
      <c r="F431" s="4"/>
      <c r="G431" s="4"/>
      <c r="H431" s="78" t="s">
        <v>109</v>
      </c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7"/>
      <c r="AN431" s="7"/>
      <c r="AO431" s="7"/>
      <c r="AP431" s="7"/>
      <c r="AQ431" s="7">
        <v>1</v>
      </c>
      <c r="AR431" s="68">
        <f>34*1</f>
        <v>34</v>
      </c>
      <c r="AS431" s="8">
        <f t="shared" si="92"/>
        <v>2.9411764705882353E-2</v>
      </c>
    </row>
    <row r="432" spans="1:45" x14ac:dyDescent="0.2">
      <c r="A432" s="93"/>
      <c r="B432" s="96"/>
      <c r="C432" s="44" t="s">
        <v>88</v>
      </c>
      <c r="D432" s="25"/>
      <c r="E432" s="4"/>
      <c r="F432" s="4"/>
      <c r="G432" s="4"/>
      <c r="H432" s="7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7"/>
      <c r="AN432" s="7"/>
      <c r="AO432" s="7"/>
      <c r="AP432" s="7"/>
      <c r="AQ432" s="7">
        <f t="shared" si="93"/>
        <v>0</v>
      </c>
      <c r="AR432" s="68">
        <f t="shared" ref="AR432:AR436" si="98">34*1</f>
        <v>34</v>
      </c>
      <c r="AS432" s="8">
        <f t="shared" si="92"/>
        <v>0</v>
      </c>
    </row>
    <row r="433" spans="1:45" x14ac:dyDescent="0.2">
      <c r="A433" s="93"/>
      <c r="B433" s="97"/>
      <c r="C433" s="44" t="s">
        <v>89</v>
      </c>
      <c r="D433" s="25"/>
      <c r="E433" s="4"/>
      <c r="F433" s="4"/>
      <c r="G433" s="4"/>
      <c r="H433" s="7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7"/>
      <c r="AN433" s="7"/>
      <c r="AO433" s="7"/>
      <c r="AP433" s="7"/>
      <c r="AQ433" s="7">
        <f t="shared" si="93"/>
        <v>0</v>
      </c>
      <c r="AR433" s="68">
        <f t="shared" si="98"/>
        <v>34</v>
      </c>
      <c r="AS433" s="8">
        <f t="shared" si="92"/>
        <v>0</v>
      </c>
    </row>
    <row r="434" spans="1:45" x14ac:dyDescent="0.2">
      <c r="A434" s="93"/>
      <c r="B434" s="95" t="s">
        <v>30</v>
      </c>
      <c r="C434" s="44" t="s">
        <v>87</v>
      </c>
      <c r="D434" s="25"/>
      <c r="E434" s="4"/>
      <c r="F434" s="4"/>
      <c r="G434" s="4"/>
      <c r="H434" s="78" t="s">
        <v>109</v>
      </c>
      <c r="I434" s="4"/>
      <c r="J434" s="4"/>
      <c r="K434" s="4"/>
      <c r="L434" s="78" t="s">
        <v>107</v>
      </c>
      <c r="M434" s="4"/>
      <c r="N434" s="4"/>
      <c r="O434" s="4"/>
      <c r="P434" s="4"/>
      <c r="Q434" s="4"/>
      <c r="R434" s="4"/>
      <c r="S434" s="78" t="s">
        <v>107</v>
      </c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78" t="s">
        <v>107</v>
      </c>
      <c r="AE434" s="4"/>
      <c r="AF434" s="4"/>
      <c r="AG434" s="4"/>
      <c r="AH434" s="4"/>
      <c r="AI434" s="4"/>
      <c r="AJ434" s="78" t="s">
        <v>107</v>
      </c>
      <c r="AK434" s="4"/>
      <c r="AL434" s="4"/>
      <c r="AM434" s="7"/>
      <c r="AN434" s="7"/>
      <c r="AO434" s="7"/>
      <c r="AP434" s="7"/>
      <c r="AQ434" s="7">
        <v>3</v>
      </c>
      <c r="AR434" s="68">
        <f t="shared" si="98"/>
        <v>34</v>
      </c>
      <c r="AS434" s="8">
        <f t="shared" si="92"/>
        <v>8.8235294117647065E-2</v>
      </c>
    </row>
    <row r="435" spans="1:45" x14ac:dyDescent="0.2">
      <c r="A435" s="93"/>
      <c r="B435" s="96"/>
      <c r="C435" s="44" t="s">
        <v>88</v>
      </c>
      <c r="D435" s="25"/>
      <c r="E435" s="4"/>
      <c r="F435" s="4"/>
      <c r="G435" s="4"/>
      <c r="H435" s="78"/>
      <c r="I435" s="4"/>
      <c r="J435" s="4"/>
      <c r="K435" s="4"/>
      <c r="L435" s="78"/>
      <c r="M435" s="4"/>
      <c r="N435" s="4"/>
      <c r="O435" s="4"/>
      <c r="P435" s="4"/>
      <c r="Q435" s="4"/>
      <c r="R435" s="4"/>
      <c r="S435" s="78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78"/>
      <c r="AE435" s="4"/>
      <c r="AF435" s="4"/>
      <c r="AG435" s="4"/>
      <c r="AH435" s="4"/>
      <c r="AI435" s="4"/>
      <c r="AJ435" s="78"/>
      <c r="AK435" s="4"/>
      <c r="AL435" s="4"/>
      <c r="AM435" s="7"/>
      <c r="AN435" s="7"/>
      <c r="AO435" s="7"/>
      <c r="AP435" s="7"/>
      <c r="AQ435" s="7">
        <f t="shared" si="93"/>
        <v>0</v>
      </c>
      <c r="AR435" s="68">
        <f t="shared" si="98"/>
        <v>34</v>
      </c>
      <c r="AS435" s="8">
        <f t="shared" si="92"/>
        <v>0</v>
      </c>
    </row>
    <row r="436" spans="1:45" x14ac:dyDescent="0.2">
      <c r="A436" s="93"/>
      <c r="B436" s="96"/>
      <c r="C436" s="44" t="s">
        <v>89</v>
      </c>
      <c r="D436" s="25"/>
      <c r="E436" s="4"/>
      <c r="F436" s="4"/>
      <c r="G436" s="4"/>
      <c r="H436" s="80"/>
      <c r="I436" s="4"/>
      <c r="J436" s="4"/>
      <c r="K436" s="4"/>
      <c r="L436" s="78"/>
      <c r="M436" s="4"/>
      <c r="N436" s="4"/>
      <c r="O436" s="4"/>
      <c r="P436" s="4"/>
      <c r="Q436" s="4"/>
      <c r="R436" s="4"/>
      <c r="S436" s="78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78"/>
      <c r="AE436" s="4"/>
      <c r="AF436" s="4"/>
      <c r="AG436" s="4"/>
      <c r="AH436" s="4"/>
      <c r="AI436" s="4"/>
      <c r="AJ436" s="78"/>
      <c r="AK436" s="4"/>
      <c r="AL436" s="4"/>
      <c r="AM436" s="7"/>
      <c r="AN436" s="7"/>
      <c r="AO436" s="7"/>
      <c r="AP436" s="7"/>
      <c r="AQ436" s="7">
        <f t="shared" si="93"/>
        <v>0</v>
      </c>
      <c r="AR436" s="68">
        <f t="shared" si="98"/>
        <v>34</v>
      </c>
      <c r="AS436" s="8">
        <f t="shared" si="92"/>
        <v>0</v>
      </c>
    </row>
    <row r="437" spans="1:45" x14ac:dyDescent="0.2">
      <c r="A437" s="93"/>
      <c r="B437" s="95" t="s">
        <v>29</v>
      </c>
      <c r="C437" s="44" t="s">
        <v>87</v>
      </c>
      <c r="D437" s="25"/>
      <c r="E437" s="4"/>
      <c r="F437" s="4"/>
      <c r="G437" s="4"/>
      <c r="H437" s="79" t="s">
        <v>109</v>
      </c>
      <c r="I437" s="4"/>
      <c r="J437" s="4"/>
      <c r="K437" s="4"/>
      <c r="L437" s="78" t="s">
        <v>107</v>
      </c>
      <c r="M437" s="4"/>
      <c r="N437" s="4"/>
      <c r="O437" s="4"/>
      <c r="P437" s="4"/>
      <c r="Q437" s="4"/>
      <c r="R437" s="4"/>
      <c r="S437" s="78" t="s">
        <v>107</v>
      </c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78" t="s">
        <v>107</v>
      </c>
      <c r="AE437" s="4"/>
      <c r="AF437" s="4"/>
      <c r="AG437" s="4"/>
      <c r="AH437" s="4"/>
      <c r="AI437" s="4"/>
      <c r="AJ437" s="78" t="s">
        <v>107</v>
      </c>
      <c r="AK437" s="4"/>
      <c r="AL437" s="4"/>
      <c r="AM437" s="7"/>
      <c r="AN437" s="7"/>
      <c r="AO437" s="7"/>
      <c r="AP437" s="7"/>
      <c r="AQ437" s="7">
        <v>3</v>
      </c>
      <c r="AR437" s="68">
        <f>34*2</f>
        <v>68</v>
      </c>
      <c r="AS437" s="8">
        <f t="shared" si="92"/>
        <v>4.4117647058823532E-2</v>
      </c>
    </row>
    <row r="438" spans="1:45" x14ac:dyDescent="0.2">
      <c r="A438" s="93"/>
      <c r="B438" s="96"/>
      <c r="C438" s="44" t="s">
        <v>88</v>
      </c>
      <c r="D438" s="25"/>
      <c r="E438" s="4"/>
      <c r="F438" s="4"/>
      <c r="G438" s="4"/>
      <c r="H438" s="79"/>
      <c r="I438" s="4"/>
      <c r="J438" s="4"/>
      <c r="K438" s="4"/>
      <c r="L438" s="79"/>
      <c r="M438" s="4"/>
      <c r="N438" s="4"/>
      <c r="O438" s="4"/>
      <c r="P438" s="4"/>
      <c r="Q438" s="4"/>
      <c r="R438" s="4"/>
      <c r="S438" s="79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79"/>
      <c r="AE438" s="4"/>
      <c r="AF438" s="4"/>
      <c r="AG438" s="4"/>
      <c r="AH438" s="4"/>
      <c r="AI438" s="4"/>
      <c r="AJ438" s="79"/>
      <c r="AK438" s="4"/>
      <c r="AL438" s="4"/>
      <c r="AM438" s="7"/>
      <c r="AN438" s="7"/>
      <c r="AO438" s="7"/>
      <c r="AP438" s="7"/>
      <c r="AQ438" s="7">
        <f t="shared" si="93"/>
        <v>0</v>
      </c>
      <c r="AR438" s="68">
        <f t="shared" ref="AR438:AR439" si="99">34*2</f>
        <v>68</v>
      </c>
      <c r="AS438" s="8">
        <f t="shared" si="92"/>
        <v>0</v>
      </c>
    </row>
    <row r="439" spans="1:45" x14ac:dyDescent="0.2">
      <c r="A439" s="93"/>
      <c r="B439" s="97"/>
      <c r="C439" s="44" t="s">
        <v>89</v>
      </c>
      <c r="D439" s="25"/>
      <c r="E439" s="4"/>
      <c r="F439" s="4"/>
      <c r="G439" s="4"/>
      <c r="H439" s="79"/>
      <c r="I439" s="4"/>
      <c r="J439" s="4"/>
      <c r="K439" s="4"/>
      <c r="L439" s="80"/>
      <c r="M439" s="4"/>
      <c r="N439" s="4"/>
      <c r="O439" s="4"/>
      <c r="P439" s="4"/>
      <c r="Q439" s="4"/>
      <c r="R439" s="4"/>
      <c r="S439" s="80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80"/>
      <c r="AE439" s="4"/>
      <c r="AF439" s="4"/>
      <c r="AG439" s="4"/>
      <c r="AH439" s="4"/>
      <c r="AI439" s="4"/>
      <c r="AJ439" s="80"/>
      <c r="AK439" s="4"/>
      <c r="AL439" s="4"/>
      <c r="AM439" s="7"/>
      <c r="AN439" s="7"/>
      <c r="AO439" s="7"/>
      <c r="AP439" s="7"/>
      <c r="AQ439" s="7">
        <f t="shared" si="93"/>
        <v>0</v>
      </c>
      <c r="AR439" s="68">
        <f t="shared" si="99"/>
        <v>68</v>
      </c>
      <c r="AS439" s="8">
        <f t="shared" si="92"/>
        <v>0</v>
      </c>
    </row>
    <row r="440" spans="1:45" x14ac:dyDescent="0.2">
      <c r="A440" s="93"/>
      <c r="B440" s="94" t="s">
        <v>32</v>
      </c>
      <c r="C440" s="44" t="s">
        <v>87</v>
      </c>
      <c r="D440" s="25"/>
      <c r="E440" s="4"/>
      <c r="F440" s="4"/>
      <c r="G440" s="4"/>
      <c r="H440" s="78" t="s">
        <v>109</v>
      </c>
      <c r="I440" s="4"/>
      <c r="J440" s="4"/>
      <c r="K440" s="4"/>
      <c r="L440" s="80" t="s">
        <v>107</v>
      </c>
      <c r="M440" s="4"/>
      <c r="N440" s="4"/>
      <c r="O440" s="4"/>
      <c r="P440" s="4"/>
      <c r="Q440" s="4"/>
      <c r="R440" s="4"/>
      <c r="S440" s="80" t="s">
        <v>107</v>
      </c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80" t="s">
        <v>107</v>
      </c>
      <c r="AE440" s="4"/>
      <c r="AF440" s="4"/>
      <c r="AG440" s="4"/>
      <c r="AH440" s="4"/>
      <c r="AI440" s="4"/>
      <c r="AJ440" s="80" t="s">
        <v>107</v>
      </c>
      <c r="AK440" s="4"/>
      <c r="AL440" s="4"/>
      <c r="AM440" s="7"/>
      <c r="AN440" s="7"/>
      <c r="AO440" s="7"/>
      <c r="AP440" s="7"/>
      <c r="AQ440" s="7">
        <v>3</v>
      </c>
      <c r="AR440" s="68">
        <f>34*1</f>
        <v>34</v>
      </c>
      <c r="AS440" s="8">
        <f t="shared" si="92"/>
        <v>8.8235294117647065E-2</v>
      </c>
    </row>
    <row r="441" spans="1:45" x14ac:dyDescent="0.2">
      <c r="A441" s="93"/>
      <c r="B441" s="94"/>
      <c r="C441" s="44" t="s">
        <v>88</v>
      </c>
      <c r="D441" s="25"/>
      <c r="E441" s="4"/>
      <c r="F441" s="4"/>
      <c r="G441" s="4"/>
      <c r="H441" s="78"/>
      <c r="I441" s="4"/>
      <c r="J441" s="4"/>
      <c r="K441" s="4"/>
      <c r="L441" s="79"/>
      <c r="M441" s="4"/>
      <c r="N441" s="4"/>
      <c r="O441" s="4"/>
      <c r="P441" s="4"/>
      <c r="Q441" s="4"/>
      <c r="R441" s="4"/>
      <c r="S441" s="79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79"/>
      <c r="AE441" s="4"/>
      <c r="AF441" s="4"/>
      <c r="AG441" s="4"/>
      <c r="AH441" s="4"/>
      <c r="AI441" s="4"/>
      <c r="AJ441" s="79"/>
      <c r="AK441" s="4"/>
      <c r="AL441" s="4"/>
      <c r="AM441" s="7"/>
      <c r="AN441" s="7"/>
      <c r="AO441" s="7"/>
      <c r="AP441" s="7"/>
      <c r="AQ441" s="7">
        <f t="shared" si="93"/>
        <v>0</v>
      </c>
      <c r="AR441" s="68">
        <f t="shared" ref="AR441:AR445" si="100">34*1</f>
        <v>34</v>
      </c>
      <c r="AS441" s="8">
        <f t="shared" si="92"/>
        <v>0</v>
      </c>
    </row>
    <row r="442" spans="1:45" x14ac:dyDescent="0.2">
      <c r="A442" s="93"/>
      <c r="B442" s="94"/>
      <c r="C442" s="44" t="s">
        <v>89</v>
      </c>
      <c r="D442" s="25"/>
      <c r="E442" s="4"/>
      <c r="F442" s="4"/>
      <c r="G442" s="4"/>
      <c r="H442" s="78"/>
      <c r="I442" s="4"/>
      <c r="J442" s="4"/>
      <c r="K442" s="4"/>
      <c r="L442" s="79"/>
      <c r="M442" s="4"/>
      <c r="N442" s="4"/>
      <c r="O442" s="4"/>
      <c r="P442" s="4"/>
      <c r="Q442" s="4"/>
      <c r="R442" s="4"/>
      <c r="S442" s="79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79"/>
      <c r="AE442" s="4"/>
      <c r="AF442" s="4"/>
      <c r="AG442" s="4"/>
      <c r="AH442" s="4"/>
      <c r="AI442" s="4"/>
      <c r="AJ442" s="79"/>
      <c r="AK442" s="4"/>
      <c r="AL442" s="4"/>
      <c r="AM442" s="7"/>
      <c r="AN442" s="7"/>
      <c r="AO442" s="7"/>
      <c r="AP442" s="7"/>
      <c r="AQ442" s="7">
        <f t="shared" si="93"/>
        <v>0</v>
      </c>
      <c r="AR442" s="68">
        <f t="shared" si="100"/>
        <v>34</v>
      </c>
      <c r="AS442" s="8">
        <f t="shared" si="92"/>
        <v>0</v>
      </c>
    </row>
    <row r="443" spans="1:45" x14ac:dyDescent="0.2">
      <c r="A443" s="93"/>
      <c r="B443" s="94" t="s">
        <v>24</v>
      </c>
      <c r="C443" s="44" t="s">
        <v>87</v>
      </c>
      <c r="D443" s="25"/>
      <c r="E443" s="4"/>
      <c r="F443" s="4"/>
      <c r="G443" s="4"/>
      <c r="H443" s="78" t="s">
        <v>109</v>
      </c>
      <c r="I443" s="4"/>
      <c r="J443" s="4"/>
      <c r="K443" s="4"/>
      <c r="L443" s="78" t="s">
        <v>107</v>
      </c>
      <c r="M443" s="4"/>
      <c r="N443" s="4"/>
      <c r="O443" s="4"/>
      <c r="P443" s="4"/>
      <c r="Q443" s="4"/>
      <c r="R443" s="4"/>
      <c r="S443" s="78" t="s">
        <v>107</v>
      </c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78" t="s">
        <v>107</v>
      </c>
      <c r="AE443" s="4"/>
      <c r="AF443" s="4"/>
      <c r="AG443" s="4"/>
      <c r="AH443" s="4"/>
      <c r="AI443" s="4"/>
      <c r="AJ443" s="78" t="s">
        <v>107</v>
      </c>
      <c r="AK443" s="4"/>
      <c r="AL443" s="4"/>
      <c r="AM443" s="7"/>
      <c r="AN443" s="7"/>
      <c r="AO443" s="7"/>
      <c r="AP443" s="7"/>
      <c r="AQ443" s="7">
        <v>3</v>
      </c>
      <c r="AR443" s="68">
        <f t="shared" si="100"/>
        <v>34</v>
      </c>
      <c r="AS443" s="8">
        <f t="shared" si="92"/>
        <v>8.8235294117647065E-2</v>
      </c>
    </row>
    <row r="444" spans="1:45" x14ac:dyDescent="0.2">
      <c r="A444" s="93"/>
      <c r="B444" s="94"/>
      <c r="C444" s="44" t="s">
        <v>88</v>
      </c>
      <c r="D444" s="25"/>
      <c r="E444" s="4"/>
      <c r="F444" s="4"/>
      <c r="G444" s="4"/>
      <c r="H444" s="78"/>
      <c r="I444" s="4"/>
      <c r="J444" s="4"/>
      <c r="K444" s="4"/>
      <c r="L444" s="78"/>
      <c r="M444" s="4"/>
      <c r="N444" s="4"/>
      <c r="O444" s="4"/>
      <c r="P444" s="4"/>
      <c r="Q444" s="4"/>
      <c r="R444" s="4"/>
      <c r="S444" s="78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78"/>
      <c r="AE444" s="4"/>
      <c r="AF444" s="4"/>
      <c r="AG444" s="4"/>
      <c r="AH444" s="4"/>
      <c r="AI444" s="4"/>
      <c r="AJ444" s="78"/>
      <c r="AK444" s="4"/>
      <c r="AL444" s="4"/>
      <c r="AM444" s="7"/>
      <c r="AN444" s="7"/>
      <c r="AO444" s="7"/>
      <c r="AP444" s="7"/>
      <c r="AQ444" s="7">
        <f t="shared" si="93"/>
        <v>0</v>
      </c>
      <c r="AR444" s="68">
        <f t="shared" si="100"/>
        <v>34</v>
      </c>
      <c r="AS444" s="8">
        <f t="shared" si="92"/>
        <v>0</v>
      </c>
    </row>
    <row r="445" spans="1:45" x14ac:dyDescent="0.2">
      <c r="A445" s="93"/>
      <c r="B445" s="94"/>
      <c r="C445" s="44" t="s">
        <v>89</v>
      </c>
      <c r="D445" s="25"/>
      <c r="E445" s="4"/>
      <c r="F445" s="4"/>
      <c r="G445" s="4"/>
      <c r="H445" s="80"/>
      <c r="I445" s="4"/>
      <c r="J445" s="4"/>
      <c r="K445" s="4"/>
      <c r="L445" s="78"/>
      <c r="M445" s="4"/>
      <c r="N445" s="4"/>
      <c r="O445" s="4"/>
      <c r="P445" s="4"/>
      <c r="Q445" s="4"/>
      <c r="R445" s="4"/>
      <c r="S445" s="78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78"/>
      <c r="AE445" s="4"/>
      <c r="AF445" s="4"/>
      <c r="AG445" s="4"/>
      <c r="AH445" s="4"/>
      <c r="AI445" s="4"/>
      <c r="AJ445" s="78"/>
      <c r="AK445" s="4"/>
      <c r="AL445" s="4"/>
      <c r="AM445" s="7"/>
      <c r="AN445" s="7"/>
      <c r="AO445" s="7"/>
      <c r="AP445" s="7"/>
      <c r="AQ445" s="7">
        <f t="shared" si="93"/>
        <v>0</v>
      </c>
      <c r="AR445" s="68">
        <f t="shared" si="100"/>
        <v>34</v>
      </c>
      <c r="AS445" s="8">
        <f t="shared" si="92"/>
        <v>0</v>
      </c>
    </row>
    <row r="446" spans="1:45" x14ac:dyDescent="0.2">
      <c r="A446" s="93"/>
      <c r="B446" s="95" t="s">
        <v>23</v>
      </c>
      <c r="C446" s="44" t="s">
        <v>87</v>
      </c>
      <c r="D446" s="25"/>
      <c r="E446" s="4"/>
      <c r="F446" s="4"/>
      <c r="G446" s="4"/>
      <c r="H446" s="79" t="s">
        <v>109</v>
      </c>
      <c r="I446" s="4"/>
      <c r="J446" s="4"/>
      <c r="K446" s="4"/>
      <c r="L446" s="78" t="s">
        <v>107</v>
      </c>
      <c r="M446" s="4"/>
      <c r="N446" s="4"/>
      <c r="O446" s="4"/>
      <c r="P446" s="4"/>
      <c r="Q446" s="4"/>
      <c r="R446" s="4"/>
      <c r="S446" s="78" t="s">
        <v>107</v>
      </c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78" t="s">
        <v>107</v>
      </c>
      <c r="AE446" s="4"/>
      <c r="AF446" s="4"/>
      <c r="AG446" s="4"/>
      <c r="AH446" s="4"/>
      <c r="AI446" s="4"/>
      <c r="AJ446" s="78" t="s">
        <v>107</v>
      </c>
      <c r="AK446" s="4"/>
      <c r="AL446" s="4"/>
      <c r="AM446" s="7"/>
      <c r="AN446" s="7"/>
      <c r="AO446" s="7"/>
      <c r="AP446" s="7"/>
      <c r="AQ446" s="7">
        <v>3</v>
      </c>
      <c r="AR446" s="68">
        <f>34*2</f>
        <v>68</v>
      </c>
      <c r="AS446" s="8">
        <f t="shared" si="92"/>
        <v>4.4117647058823532E-2</v>
      </c>
    </row>
    <row r="447" spans="1:45" x14ac:dyDescent="0.2">
      <c r="A447" s="93"/>
      <c r="B447" s="96"/>
      <c r="C447" s="44" t="s">
        <v>88</v>
      </c>
      <c r="D447" s="25"/>
      <c r="E447" s="4"/>
      <c r="F447" s="4"/>
      <c r="G447" s="4"/>
      <c r="H447" s="79"/>
      <c r="I447" s="4"/>
      <c r="J447" s="4"/>
      <c r="K447" s="4"/>
      <c r="L447" s="79"/>
      <c r="M447" s="4"/>
      <c r="N447" s="4"/>
      <c r="O447" s="4"/>
      <c r="P447" s="4"/>
      <c r="Q447" s="4"/>
      <c r="R447" s="4"/>
      <c r="S447" s="79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79"/>
      <c r="AE447" s="4"/>
      <c r="AF447" s="4"/>
      <c r="AG447" s="4"/>
      <c r="AH447" s="4"/>
      <c r="AI447" s="4"/>
      <c r="AJ447" s="79"/>
      <c r="AK447" s="4"/>
      <c r="AL447" s="4"/>
      <c r="AM447" s="7"/>
      <c r="AN447" s="7"/>
      <c r="AO447" s="7"/>
      <c r="AP447" s="7"/>
      <c r="AQ447" s="7">
        <f t="shared" si="93"/>
        <v>0</v>
      </c>
      <c r="AR447" s="68">
        <f t="shared" ref="AR447:AR448" si="101">34*2</f>
        <v>68</v>
      </c>
      <c r="AS447" s="8">
        <f t="shared" si="92"/>
        <v>0</v>
      </c>
    </row>
    <row r="448" spans="1:45" x14ac:dyDescent="0.2">
      <c r="A448" s="93"/>
      <c r="B448" s="97"/>
      <c r="C448" s="44" t="s">
        <v>89</v>
      </c>
      <c r="D448" s="25"/>
      <c r="E448" s="4"/>
      <c r="F448" s="4"/>
      <c r="G448" s="4"/>
      <c r="H448" s="79"/>
      <c r="I448" s="4"/>
      <c r="J448" s="4"/>
      <c r="K448" s="4"/>
      <c r="L448" s="80"/>
      <c r="M448" s="4"/>
      <c r="N448" s="4"/>
      <c r="O448" s="4"/>
      <c r="P448" s="4"/>
      <c r="Q448" s="4"/>
      <c r="R448" s="4"/>
      <c r="S448" s="80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80"/>
      <c r="AE448" s="4"/>
      <c r="AF448" s="4"/>
      <c r="AG448" s="4"/>
      <c r="AH448" s="4"/>
      <c r="AI448" s="4"/>
      <c r="AJ448" s="80"/>
      <c r="AK448" s="4"/>
      <c r="AL448" s="4"/>
      <c r="AM448" s="7"/>
      <c r="AN448" s="7"/>
      <c r="AO448" s="7"/>
      <c r="AP448" s="7"/>
      <c r="AQ448" s="7">
        <f t="shared" si="93"/>
        <v>0</v>
      </c>
      <c r="AR448" s="68">
        <f t="shared" si="101"/>
        <v>68</v>
      </c>
      <c r="AS448" s="8">
        <f t="shared" si="92"/>
        <v>0</v>
      </c>
    </row>
    <row r="449" spans="1:45" x14ac:dyDescent="0.2">
      <c r="A449" s="93"/>
      <c r="B449" s="95" t="s">
        <v>27</v>
      </c>
      <c r="C449" s="44" t="s">
        <v>87</v>
      </c>
      <c r="D449" s="25"/>
      <c r="E449" s="4"/>
      <c r="F449" s="4"/>
      <c r="G449" s="4"/>
      <c r="H449" s="79" t="s">
        <v>109</v>
      </c>
      <c r="I449" s="4"/>
      <c r="J449" s="4"/>
      <c r="K449" s="4"/>
      <c r="L449" s="78" t="s">
        <v>107</v>
      </c>
      <c r="M449" s="4"/>
      <c r="N449" s="4"/>
      <c r="O449" s="4"/>
      <c r="P449" s="4"/>
      <c r="Q449" s="4"/>
      <c r="R449" s="4"/>
      <c r="S449" s="78" t="s">
        <v>107</v>
      </c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78" t="s">
        <v>107</v>
      </c>
      <c r="AE449" s="4"/>
      <c r="AF449" s="4"/>
      <c r="AG449" s="4"/>
      <c r="AH449" s="4"/>
      <c r="AI449" s="4"/>
      <c r="AJ449" s="78" t="s">
        <v>107</v>
      </c>
      <c r="AK449" s="4"/>
      <c r="AL449" s="4"/>
      <c r="AM449" s="7"/>
      <c r="AN449" s="7"/>
      <c r="AO449" s="7"/>
      <c r="AP449" s="7"/>
      <c r="AQ449" s="7">
        <v>3</v>
      </c>
      <c r="AR449" s="68">
        <f>34*1.5</f>
        <v>51</v>
      </c>
      <c r="AS449" s="8">
        <f t="shared" si="92"/>
        <v>5.8823529411764705E-2</v>
      </c>
    </row>
    <row r="450" spans="1:45" x14ac:dyDescent="0.2">
      <c r="A450" s="93"/>
      <c r="B450" s="96"/>
      <c r="C450" s="44" t="s">
        <v>88</v>
      </c>
      <c r="D450" s="25"/>
      <c r="E450" s="4"/>
      <c r="F450" s="4"/>
      <c r="G450" s="4"/>
      <c r="H450" s="79"/>
      <c r="I450" s="4"/>
      <c r="J450" s="4"/>
      <c r="K450" s="4"/>
      <c r="L450" s="78"/>
      <c r="M450" s="4"/>
      <c r="N450" s="4"/>
      <c r="O450" s="4"/>
      <c r="P450" s="4"/>
      <c r="Q450" s="4"/>
      <c r="R450" s="4"/>
      <c r="S450" s="78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78"/>
      <c r="AE450" s="4"/>
      <c r="AF450" s="4"/>
      <c r="AG450" s="4"/>
      <c r="AH450" s="4"/>
      <c r="AI450" s="4"/>
      <c r="AJ450" s="78"/>
      <c r="AK450" s="4"/>
      <c r="AL450" s="4"/>
      <c r="AM450" s="7"/>
      <c r="AN450" s="7"/>
      <c r="AO450" s="7"/>
      <c r="AP450" s="7"/>
      <c r="AQ450" s="7">
        <f t="shared" si="93"/>
        <v>0</v>
      </c>
      <c r="AR450" s="68">
        <f t="shared" ref="AR450:AR451" si="102">34*1.5</f>
        <v>51</v>
      </c>
      <c r="AS450" s="8">
        <f t="shared" si="92"/>
        <v>0</v>
      </c>
    </row>
    <row r="451" spans="1:45" x14ac:dyDescent="0.2">
      <c r="A451" s="93"/>
      <c r="B451" s="97"/>
      <c r="C451" s="44" t="s">
        <v>89</v>
      </c>
      <c r="D451" s="25"/>
      <c r="E451" s="4"/>
      <c r="F451" s="4"/>
      <c r="G451" s="4"/>
      <c r="H451" s="79"/>
      <c r="I451" s="4"/>
      <c r="J451" s="4"/>
      <c r="K451" s="4"/>
      <c r="L451" s="78"/>
      <c r="M451" s="4"/>
      <c r="N451" s="4"/>
      <c r="O451" s="4"/>
      <c r="P451" s="4"/>
      <c r="Q451" s="4"/>
      <c r="R451" s="4"/>
      <c r="S451" s="78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78"/>
      <c r="AE451" s="4"/>
      <c r="AF451" s="4"/>
      <c r="AG451" s="4"/>
      <c r="AH451" s="4"/>
      <c r="AI451" s="4"/>
      <c r="AJ451" s="78"/>
      <c r="AK451" s="4"/>
      <c r="AL451" s="4"/>
      <c r="AM451" s="7"/>
      <c r="AN451" s="7"/>
      <c r="AO451" s="7"/>
      <c r="AP451" s="7"/>
      <c r="AQ451" s="7">
        <f t="shared" si="93"/>
        <v>0</v>
      </c>
      <c r="AR451" s="68">
        <f t="shared" si="102"/>
        <v>51</v>
      </c>
      <c r="AS451" s="8">
        <f t="shared" si="92"/>
        <v>0</v>
      </c>
    </row>
    <row r="452" spans="1:45" x14ac:dyDescent="0.2">
      <c r="A452" s="93"/>
      <c r="B452" s="95" t="s">
        <v>25</v>
      </c>
      <c r="C452" s="44" t="s">
        <v>87</v>
      </c>
      <c r="D452" s="25"/>
      <c r="E452" s="4"/>
      <c r="F452" s="4"/>
      <c r="G452" s="4"/>
      <c r="H452" s="79" t="s">
        <v>109</v>
      </c>
      <c r="I452" s="4"/>
      <c r="J452" s="4"/>
      <c r="K452" s="4"/>
      <c r="L452" s="78" t="s">
        <v>107</v>
      </c>
      <c r="M452" s="4"/>
      <c r="N452" s="4"/>
      <c r="O452" s="4"/>
      <c r="P452" s="4"/>
      <c r="Q452" s="4"/>
      <c r="R452" s="4"/>
      <c r="S452" s="78" t="s">
        <v>107</v>
      </c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78" t="s">
        <v>107</v>
      </c>
      <c r="AE452" s="4"/>
      <c r="AF452" s="4"/>
      <c r="AG452" s="4"/>
      <c r="AH452" s="4"/>
      <c r="AI452" s="4"/>
      <c r="AJ452" s="78" t="s">
        <v>107</v>
      </c>
      <c r="AK452" s="4"/>
      <c r="AL452" s="4"/>
      <c r="AM452" s="7"/>
      <c r="AN452" s="7"/>
      <c r="AO452" s="7"/>
      <c r="AP452" s="7"/>
      <c r="AQ452" s="7">
        <v>3</v>
      </c>
      <c r="AR452" s="68">
        <f>34*1</f>
        <v>34</v>
      </c>
      <c r="AS452" s="8">
        <f t="shared" si="92"/>
        <v>8.8235294117647065E-2</v>
      </c>
    </row>
    <row r="453" spans="1:45" x14ac:dyDescent="0.2">
      <c r="A453" s="93"/>
      <c r="B453" s="96"/>
      <c r="C453" s="44" t="s">
        <v>88</v>
      </c>
      <c r="D453" s="25"/>
      <c r="E453" s="4"/>
      <c r="F453" s="4"/>
      <c r="G453" s="4"/>
      <c r="H453" s="79"/>
      <c r="I453" s="4"/>
      <c r="J453" s="4"/>
      <c r="K453" s="4"/>
      <c r="L453" s="78"/>
      <c r="M453" s="4"/>
      <c r="N453" s="4"/>
      <c r="O453" s="4"/>
      <c r="P453" s="4"/>
      <c r="Q453" s="4"/>
      <c r="R453" s="4"/>
      <c r="S453" s="78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78"/>
      <c r="AE453" s="4"/>
      <c r="AF453" s="4"/>
      <c r="AG453" s="4"/>
      <c r="AH453" s="4"/>
      <c r="AI453" s="4"/>
      <c r="AJ453" s="78"/>
      <c r="AK453" s="4"/>
      <c r="AL453" s="4"/>
      <c r="AM453" s="7"/>
      <c r="AN453" s="7"/>
      <c r="AO453" s="7"/>
      <c r="AP453" s="7"/>
      <c r="AQ453" s="7">
        <f t="shared" si="93"/>
        <v>0</v>
      </c>
      <c r="AR453" s="68">
        <f t="shared" ref="AR453:AR457" si="103">34*1</f>
        <v>34</v>
      </c>
      <c r="AS453" s="8">
        <f t="shared" si="92"/>
        <v>0</v>
      </c>
    </row>
    <row r="454" spans="1:45" x14ac:dyDescent="0.2">
      <c r="A454" s="93"/>
      <c r="B454" s="97"/>
      <c r="C454" s="44" t="s">
        <v>89</v>
      </c>
      <c r="D454" s="25"/>
      <c r="E454" s="4"/>
      <c r="F454" s="4"/>
      <c r="G454" s="4"/>
      <c r="H454" s="79"/>
      <c r="I454" s="4"/>
      <c r="J454" s="4"/>
      <c r="K454" s="4"/>
      <c r="L454" s="78"/>
      <c r="M454" s="4"/>
      <c r="N454" s="4"/>
      <c r="O454" s="4"/>
      <c r="P454" s="4"/>
      <c r="Q454" s="4"/>
      <c r="R454" s="4"/>
      <c r="S454" s="78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78"/>
      <c r="AE454" s="4"/>
      <c r="AF454" s="4"/>
      <c r="AG454" s="4"/>
      <c r="AH454" s="4"/>
      <c r="AI454" s="4"/>
      <c r="AJ454" s="78"/>
      <c r="AK454" s="4"/>
      <c r="AL454" s="4"/>
      <c r="AM454" s="7"/>
      <c r="AN454" s="7"/>
      <c r="AO454" s="7"/>
      <c r="AP454" s="7"/>
      <c r="AQ454" s="7">
        <f t="shared" si="93"/>
        <v>0</v>
      </c>
      <c r="AR454" s="68">
        <f t="shared" si="103"/>
        <v>34</v>
      </c>
      <c r="AS454" s="8">
        <f t="shared" si="92"/>
        <v>0</v>
      </c>
    </row>
    <row r="455" spans="1:45" x14ac:dyDescent="0.2">
      <c r="A455" s="93"/>
      <c r="B455" s="94" t="s">
        <v>81</v>
      </c>
      <c r="C455" s="44" t="s">
        <v>87</v>
      </c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7"/>
      <c r="AJ455" s="7"/>
      <c r="AK455" s="4"/>
      <c r="AL455" s="4"/>
      <c r="AM455" s="7"/>
      <c r="AN455" s="7"/>
      <c r="AO455" s="7"/>
      <c r="AP455" s="7"/>
      <c r="AQ455" s="7">
        <f t="shared" si="93"/>
        <v>0</v>
      </c>
      <c r="AR455" s="68">
        <f t="shared" si="103"/>
        <v>34</v>
      </c>
      <c r="AS455" s="8">
        <f t="shared" si="92"/>
        <v>0</v>
      </c>
    </row>
    <row r="456" spans="1:45" x14ac:dyDescent="0.2">
      <c r="A456" s="93"/>
      <c r="B456" s="94"/>
      <c r="C456" s="44" t="s">
        <v>88</v>
      </c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7"/>
      <c r="AJ456" s="7"/>
      <c r="AK456" s="4"/>
      <c r="AL456" s="4"/>
      <c r="AM456" s="7"/>
      <c r="AN456" s="7"/>
      <c r="AO456" s="7"/>
      <c r="AP456" s="7"/>
      <c r="AQ456" s="7">
        <f t="shared" si="93"/>
        <v>0</v>
      </c>
      <c r="AR456" s="68">
        <f t="shared" si="103"/>
        <v>34</v>
      </c>
      <c r="AS456" s="8">
        <f t="shared" si="92"/>
        <v>0</v>
      </c>
    </row>
    <row r="457" spans="1:45" x14ac:dyDescent="0.2">
      <c r="A457" s="93"/>
      <c r="B457" s="94"/>
      <c r="C457" s="44" t="s">
        <v>89</v>
      </c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7"/>
      <c r="AJ457" s="7"/>
      <c r="AK457" s="4"/>
      <c r="AL457" s="4"/>
      <c r="AM457" s="7"/>
      <c r="AN457" s="7"/>
      <c r="AO457" s="7"/>
      <c r="AP457" s="7"/>
      <c r="AQ457" s="7">
        <f t="shared" si="93"/>
        <v>0</v>
      </c>
      <c r="AR457" s="68">
        <f t="shared" si="103"/>
        <v>34</v>
      </c>
      <c r="AS457" s="8">
        <f t="shared" si="92"/>
        <v>0</v>
      </c>
    </row>
    <row r="458" spans="1:45" x14ac:dyDescent="0.2">
      <c r="A458" s="93"/>
      <c r="B458" s="94" t="s">
        <v>65</v>
      </c>
      <c r="C458" s="44" t="s">
        <v>87</v>
      </c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93"/>
        <v>0</v>
      </c>
      <c r="AR458" s="68">
        <f>34*2</f>
        <v>68</v>
      </c>
      <c r="AS458" s="8">
        <f t="shared" si="92"/>
        <v>0</v>
      </c>
    </row>
    <row r="459" spans="1:45" x14ac:dyDescent="0.2">
      <c r="A459" s="93"/>
      <c r="B459" s="94"/>
      <c r="C459" s="44" t="s">
        <v>88</v>
      </c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si="93"/>
        <v>0</v>
      </c>
      <c r="AR459" s="68">
        <f t="shared" ref="AR459:AR460" si="104">34*2</f>
        <v>68</v>
      </c>
      <c r="AS459" s="8">
        <f t="shared" si="92"/>
        <v>0</v>
      </c>
    </row>
    <row r="460" spans="1:45" x14ac:dyDescent="0.2">
      <c r="A460" s="93"/>
      <c r="B460" s="94"/>
      <c r="C460" s="44" t="s">
        <v>89</v>
      </c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7"/>
      <c r="AJ460" s="7"/>
      <c r="AK460" s="4"/>
      <c r="AL460" s="4"/>
      <c r="AM460" s="7"/>
      <c r="AN460" s="7"/>
      <c r="AO460" s="7"/>
      <c r="AP460" s="7"/>
      <c r="AQ460" s="7">
        <f t="shared" si="93"/>
        <v>0</v>
      </c>
      <c r="AR460" s="68">
        <f t="shared" si="104"/>
        <v>68</v>
      </c>
      <c r="AS460" s="8">
        <f t="shared" si="92"/>
        <v>0</v>
      </c>
    </row>
    <row r="461" spans="1:45" ht="18.75" customHeight="1" x14ac:dyDescent="0.2">
      <c r="A461" s="55"/>
      <c r="B461" s="56"/>
      <c r="C461" s="56"/>
      <c r="D461" s="56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5"/>
      <c r="AN461" s="55"/>
      <c r="AO461" s="55"/>
      <c r="AP461" s="55"/>
      <c r="AQ461" s="55"/>
      <c r="AR461" s="55"/>
      <c r="AS461" s="55"/>
    </row>
  </sheetData>
  <mergeCells count="343">
    <mergeCell ref="AK12:AK35"/>
    <mergeCell ref="A7:B7"/>
    <mergeCell ref="C7:D7"/>
    <mergeCell ref="I12:I35"/>
    <mergeCell ref="G3:W3"/>
    <mergeCell ref="G5:W7"/>
    <mergeCell ref="B416:B418"/>
    <mergeCell ref="B419:B421"/>
    <mergeCell ref="B422:B424"/>
    <mergeCell ref="B425:B427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416:A460"/>
    <mergeCell ref="AR412:AR414"/>
    <mergeCell ref="B434:B436"/>
    <mergeCell ref="B437:B439"/>
    <mergeCell ref="B440:B442"/>
    <mergeCell ref="B443:B445"/>
    <mergeCell ref="B446:B448"/>
    <mergeCell ref="B449:B451"/>
    <mergeCell ref="B452:B454"/>
    <mergeCell ref="B455:B457"/>
    <mergeCell ref="B458:B460"/>
    <mergeCell ref="A413:C414"/>
    <mergeCell ref="A412:D412"/>
    <mergeCell ref="B428:B430"/>
    <mergeCell ref="B431:B433"/>
    <mergeCell ref="B139:B141"/>
    <mergeCell ref="B136:B138"/>
    <mergeCell ref="B166:B168"/>
    <mergeCell ref="B142:B144"/>
    <mergeCell ref="AR68:AR70"/>
    <mergeCell ref="AS68:AS70"/>
    <mergeCell ref="A69:B70"/>
    <mergeCell ref="C69:C70"/>
    <mergeCell ref="E69:H69"/>
    <mergeCell ref="I69:L69"/>
    <mergeCell ref="M69:P69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B55:B57"/>
    <mergeCell ref="B58:B60"/>
    <mergeCell ref="B61:B63"/>
    <mergeCell ref="B64:B66"/>
    <mergeCell ref="B92:B94"/>
    <mergeCell ref="A133:D133"/>
    <mergeCell ref="A12:A35"/>
    <mergeCell ref="B12:B14"/>
    <mergeCell ref="B15:B17"/>
    <mergeCell ref="B18:B20"/>
    <mergeCell ref="AE100:AI100"/>
    <mergeCell ref="AJ100:AL100"/>
    <mergeCell ref="AM100:AP100"/>
    <mergeCell ref="X4:AB5"/>
    <mergeCell ref="B4:C4"/>
    <mergeCell ref="AC3:AM5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E133:AP133"/>
    <mergeCell ref="A169:D169"/>
    <mergeCell ref="B157:B159"/>
    <mergeCell ref="B160:B162"/>
    <mergeCell ref="AM171:AP171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U171:W171"/>
    <mergeCell ref="X171:AA171"/>
    <mergeCell ref="AB171:AD171"/>
    <mergeCell ref="AE171:AI171"/>
    <mergeCell ref="B163:B165"/>
    <mergeCell ref="B154:B156"/>
    <mergeCell ref="B151:B153"/>
    <mergeCell ref="B148:B150"/>
    <mergeCell ref="B145:B147"/>
    <mergeCell ref="A136:A168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6868</cp:lastModifiedBy>
  <cp:lastPrinted>2025-07-31T04:29:37Z</cp:lastPrinted>
  <dcterms:created xsi:type="dcterms:W3CDTF">2024-09-28T08:38:22Z</dcterms:created>
  <dcterms:modified xsi:type="dcterms:W3CDTF">2026-01-23T10:00:58Z</dcterms:modified>
</cp:coreProperties>
</file>